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2\"/>
    </mc:Choice>
  </mc:AlternateContent>
  <bookViews>
    <workbookView xWindow="0" yWindow="0" windowWidth="20496" windowHeight="6768" activeTab="1"/>
  </bookViews>
  <sheets>
    <sheet name="Kahjustuste registreerimine" sheetId="4" r:id="rId1"/>
    <sheet name="2021 registreeritud kahjustused" sheetId="5" r:id="rId2"/>
  </sheets>
  <definedNames>
    <definedName name="_xlnm._FilterDatabase" localSheetId="1" hidden="1">'2021 registreeritud kahjustused'!$A$2:$W$407</definedName>
  </definedNames>
  <calcPr calcId="162913"/>
</workbook>
</file>

<file path=xl/calcChain.xml><?xml version="1.0" encoding="utf-8"?>
<calcChain xmlns="http://schemas.openxmlformats.org/spreadsheetml/2006/main">
  <c r="L11" i="4" l="1"/>
  <c r="L9" i="4"/>
  <c r="L4" i="4" l="1"/>
  <c r="K4" i="4" l="1"/>
  <c r="J4" i="4" l="1"/>
  <c r="I4" i="4" l="1"/>
  <c r="C4" i="4" l="1"/>
  <c r="H4" i="4" l="1"/>
  <c r="E4" i="4" l="1"/>
  <c r="F4" i="4"/>
  <c r="D4" i="4"/>
  <c r="M4" i="4" l="1"/>
  <c r="G4" i="4"/>
</calcChain>
</file>

<file path=xl/comments1.xml><?xml version="1.0" encoding="utf-8"?>
<comments xmlns="http://schemas.openxmlformats.org/spreadsheetml/2006/main">
  <authors>
    <author>Margus Emberg</author>
  </authors>
  <commentList>
    <comment ref="G15" authorId="0" shapeId="0">
      <text>
        <r>
          <rPr>
            <b/>
            <sz val="8"/>
            <color indexed="81"/>
            <rFont val="Tahoma"/>
            <family val="2"/>
            <charset val="186"/>
          </rPr>
          <t>Margus Emberg:</t>
        </r>
        <r>
          <rPr>
            <sz val="8"/>
            <color indexed="81"/>
            <rFont val="Tahoma"/>
            <family val="2"/>
            <charset val="186"/>
          </rPr>
          <t xml:space="preserve">
Harjumaa</t>
        </r>
      </text>
    </comment>
    <comment ref="H15" authorId="0" shapeId="0">
      <text>
        <r>
          <rPr>
            <b/>
            <sz val="8"/>
            <color indexed="81"/>
            <rFont val="Tahoma"/>
            <family val="2"/>
            <charset val="186"/>
          </rPr>
          <t>Margus Emberg:</t>
        </r>
        <r>
          <rPr>
            <sz val="8"/>
            <color indexed="81"/>
            <rFont val="Tahoma"/>
            <family val="2"/>
            <charset val="186"/>
          </rPr>
          <t xml:space="preserve">
Harjumaa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  <charset val="186"/>
          </rPr>
          <t>Margus Emberg:</t>
        </r>
        <r>
          <rPr>
            <sz val="8"/>
            <color indexed="81"/>
            <rFont val="Tahoma"/>
            <family val="2"/>
            <charset val="186"/>
          </rPr>
          <t xml:space="preserve">
6 ha Harjumaa</t>
        </r>
      </text>
    </comment>
  </commentList>
</comments>
</file>

<file path=xl/sharedStrings.xml><?xml version="1.0" encoding="utf-8"?>
<sst xmlns="http://schemas.openxmlformats.org/spreadsheetml/2006/main" count="479" uniqueCount="155">
  <si>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</si>
  <si>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</si>
  <si>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</si>
  <si>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</si>
  <si>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</si>
  <si>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</si>
  <si>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</si>
  <si>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</si>
  <si>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</si>
  <si>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 xml:space="preserve">Märjamaa </t>
  </si>
  <si>
    <t>Palamulla</t>
  </si>
  <si>
    <t>Põrsu</t>
  </si>
  <si>
    <t xml:space="preserve">Päärdu </t>
  </si>
  <si>
    <t xml:space="preserve">Raikküla 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</si>
  <si>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</si>
  <si>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</si>
  <si>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</si>
  <si>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</si>
  <si>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</si>
  <si>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</si>
  <si>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</si>
  <si>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 xml:space="preserve">Leva </t>
  </si>
  <si>
    <t xml:space="preserve">Rapla </t>
  </si>
  <si>
    <t>registreeritud kahjustused 2013 ha (S;N;L)</t>
  </si>
  <si>
    <t>registreeritud kahjustused 2014 ha (S;N;L)</t>
  </si>
  <si>
    <t>registreeritud kahjustused 2015 ha (S;N;L)</t>
  </si>
  <si>
    <t>registreeritud kahjustused 2016 ha (S;N;L)</t>
  </si>
  <si>
    <t>registreeritud kahjustused 2017 ha (S;N;L)</t>
  </si>
  <si>
    <t>KOKKU</t>
  </si>
  <si>
    <t>registreeritud kahjustused 2018 ha (S;N;L)</t>
  </si>
  <si>
    <t>registreeritud kahjustused 2019 ha (S;N;L)</t>
  </si>
  <si>
    <t>põdra elupaigad ha (väga vanad andmed)</t>
  </si>
  <si>
    <t>registreeritud kahjustused 2020 ha (S;N;L)</t>
  </si>
  <si>
    <t>registreeritud kahjustused 2021 ha (S;N;L)</t>
  </si>
  <si>
    <r>
      <t xml:space="preserve">Kahjustuste registreerimiste  </t>
    </r>
    <r>
      <rPr>
        <b/>
        <u/>
        <sz val="10"/>
        <rFont val="Arial"/>
        <family val="2"/>
        <charset val="186"/>
      </rPr>
      <t>aastapõhine</t>
    </r>
    <r>
      <rPr>
        <b/>
        <sz val="10"/>
        <rFont val="Arial"/>
        <family val="2"/>
        <charset val="186"/>
      </rPr>
      <t xml:space="preserve"> statistika 2013-2021</t>
    </r>
  </si>
  <si>
    <t>jahimaad RMK haldusalas ha 2021 a andmed Lisa.1</t>
  </si>
  <si>
    <t>Maakond</t>
  </si>
  <si>
    <t>Metskond</t>
  </si>
  <si>
    <t>Jahipiirkond</t>
  </si>
  <si>
    <t>KV</t>
  </si>
  <si>
    <t>ER</t>
  </si>
  <si>
    <t>Pind</t>
  </si>
  <si>
    <t>Arenguklass</t>
  </si>
  <si>
    <t>Peapuuliik</t>
  </si>
  <si>
    <t>Kahjustaja</t>
  </si>
  <si>
    <t>Metsakahjustuse põhjus</t>
  </si>
  <si>
    <t>Kahjustatud puuliik</t>
  </si>
  <si>
    <t>Kahjustuse protsent</t>
  </si>
  <si>
    <t>Tervete puude arv</t>
  </si>
  <si>
    <t>Oluline kahjustus</t>
  </si>
  <si>
    <t>Puistu hukkunud</t>
  </si>
  <si>
    <t>Kahjustuse kuupäev</t>
  </si>
  <si>
    <t>Aasta</t>
  </si>
  <si>
    <t>Takskirjelduse kuupäev</t>
  </si>
  <si>
    <t>MÜ_ülevaatus</t>
  </si>
  <si>
    <t>1. rinne kirjeldatud</t>
  </si>
  <si>
    <t>Koosseis</t>
  </si>
  <si>
    <t>Rapla maakond</t>
  </si>
  <si>
    <t>Raplamaa</t>
  </si>
  <si>
    <t>WR596</t>
  </si>
  <si>
    <t>L</t>
  </si>
  <si>
    <t>KS</t>
  </si>
  <si>
    <t>kobras</t>
  </si>
  <si>
    <t>uluk</t>
  </si>
  <si>
    <t xml:space="preserve">KS </t>
  </si>
  <si>
    <t>Jah</t>
  </si>
  <si>
    <t>Ei</t>
  </si>
  <si>
    <t>2021-12-03</t>
  </si>
  <si>
    <t xml:space="preserve">80KS 20KS </t>
  </si>
  <si>
    <t>N</t>
  </si>
  <si>
    <t>Järvakandi</t>
  </si>
  <si>
    <t>CN082</t>
  </si>
  <si>
    <t>S</t>
  </si>
  <si>
    <t>MA</t>
  </si>
  <si>
    <t>metskits</t>
  </si>
  <si>
    <t xml:space="preserve">MA </t>
  </si>
  <si>
    <t>2017-11-21</t>
  </si>
  <si>
    <t>Vardi</t>
  </si>
  <si>
    <t>MM018</t>
  </si>
  <si>
    <t>LV</t>
  </si>
  <si>
    <t>2021-04-19</t>
  </si>
  <si>
    <t xml:space="preserve">57LV 15HB 15KS 10MA 3KU </t>
  </si>
  <si>
    <t>KU</t>
  </si>
  <si>
    <t>2021-10-05</t>
  </si>
  <si>
    <t>põder</t>
  </si>
  <si>
    <t>Järva maakond</t>
  </si>
  <si>
    <t>Käru</t>
  </si>
  <si>
    <t>Päärdu</t>
  </si>
  <si>
    <t>Vigala</t>
  </si>
  <si>
    <t>CA069</t>
  </si>
  <si>
    <t xml:space="preserve">HB </t>
  </si>
  <si>
    <t>2021-03-16</t>
  </si>
  <si>
    <t xml:space="preserve">42KS 32HB 23KU 3LV </t>
  </si>
  <si>
    <t>Haimre</t>
  </si>
  <si>
    <t>MM450</t>
  </si>
  <si>
    <t>2021-06-22</t>
  </si>
  <si>
    <t xml:space="preserve">40KU 35KS 25HB </t>
  </si>
  <si>
    <t>Eidapere</t>
  </si>
  <si>
    <t>Kehtna</t>
  </si>
  <si>
    <t>CA082</t>
  </si>
  <si>
    <t>HB</t>
  </si>
  <si>
    <t xml:space="preserve">45HB 38KS 13LM 2LV 2KU </t>
  </si>
  <si>
    <t>Valgu</t>
  </si>
  <si>
    <t>WR275</t>
  </si>
  <si>
    <t>2021-11-05</t>
  </si>
  <si>
    <t xml:space="preserve">60KU 30MA 10KS </t>
  </si>
  <si>
    <t xml:space="preserve">74MA 22KS 4KU </t>
  </si>
  <si>
    <t>MM472</t>
  </si>
  <si>
    <t>2021-04-22</t>
  </si>
  <si>
    <t xml:space="preserve">65KS 32KU 3MA </t>
  </si>
  <si>
    <t xml:space="preserve">50KS 32MA 15KU 3LV </t>
  </si>
  <si>
    <t>2021-10-20</t>
  </si>
  <si>
    <t xml:space="preserve">48KS 34KU 14HB 4LV </t>
  </si>
  <si>
    <t xml:space="preserve">56HB 35KS 9KU </t>
  </si>
  <si>
    <t>MM446</t>
  </si>
  <si>
    <t>2021-02-03</t>
  </si>
  <si>
    <t xml:space="preserve">60MA 25KU 15KS </t>
  </si>
  <si>
    <t>MM335</t>
  </si>
  <si>
    <t>2021-05-26</t>
  </si>
  <si>
    <t xml:space="preserve">54KS 41MA 5KU </t>
  </si>
  <si>
    <t xml:space="preserve">71KS 22KU 7MA </t>
  </si>
  <si>
    <t>MM312</t>
  </si>
  <si>
    <t xml:space="preserve">60HB 20KS 13KU 7LV </t>
  </si>
  <si>
    <t>MM245</t>
  </si>
  <si>
    <t>2021-11-15</t>
  </si>
  <si>
    <t>2021-10-27</t>
  </si>
  <si>
    <t>CN326</t>
  </si>
  <si>
    <t>2021-05-21</t>
  </si>
  <si>
    <t xml:space="preserve">59HB 30KS 4KU 4LM 3LV </t>
  </si>
  <si>
    <t>CN285</t>
  </si>
  <si>
    <t xml:space="preserve">58HB 22KS 12LM 8SA </t>
  </si>
  <si>
    <t xml:space="preserve">47HB 33KS 9LV 7KU 4LM </t>
  </si>
  <si>
    <t>CN088</t>
  </si>
  <si>
    <t>2021-03-05</t>
  </si>
  <si>
    <t>2016-10-07</t>
  </si>
  <si>
    <t xml:space="preserve">97HB 3KU </t>
  </si>
  <si>
    <t>2021-05-11</t>
  </si>
  <si>
    <t xml:space="preserve">85MA 10KU 5KS </t>
  </si>
  <si>
    <t>CA249</t>
  </si>
  <si>
    <t>2021-04-08</t>
  </si>
  <si>
    <t>2015-11-17</t>
  </si>
  <si>
    <t xml:space="preserve">71HB 13KU 9KS 7LM </t>
  </si>
  <si>
    <t>CA224</t>
  </si>
  <si>
    <t>2021-10-01</t>
  </si>
  <si>
    <t xml:space="preserve">74KS 17KU 9MA </t>
  </si>
  <si>
    <t>CA154</t>
  </si>
  <si>
    <t>2021-04-09</t>
  </si>
  <si>
    <t xml:space="preserve">70MA 20KU 10KS </t>
  </si>
  <si>
    <t>CN081</t>
  </si>
  <si>
    <t>Mä</t>
  </si>
  <si>
    <t>ei</t>
  </si>
  <si>
    <t>CN403</t>
  </si>
  <si>
    <t>Ku</t>
  </si>
  <si>
    <t>jah</t>
  </si>
  <si>
    <t>Filtreeri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</si>
</sst>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 Narrow"/>
      <family val="2"/>
      <charset val="186"/>
    </font>
    <font>
      <b/>
      <u/>
      <sz val="10"/>
      <name val="Arial"/>
      <family val="2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/>
    <xf numFmtId="1" fontId="4" fillId="3" borderId="9" xfId="0" applyNumberFormat="1" applyFont="1" applyFill="1" applyBorder="1" applyAlignment="1">
      <alignment horizontal="center"/>
    </xf>
    <xf numFmtId="1" fontId="4" fillId="3" borderId="8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2" xfId="0" applyFont="1" applyBorder="1"/>
    <xf numFmtId="0" fontId="2" fillId="0" borderId="3" xfId="0" applyFont="1" applyFill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8" xfId="0" applyFont="1" applyFill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1" fontId="2" fillId="0" borderId="6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 applyAlignment="1">
      <alignment horizontal="center" wrapText="1"/>
    </xf>
    <xf numFmtId="1" fontId="3" fillId="0" borderId="21" xfId="0" applyNumberFormat="1" applyFont="1" applyFill="1" applyBorder="1" applyAlignment="1">
      <alignment horizontal="center"/>
    </xf>
    <xf numFmtId="1" fontId="3" fillId="0" borderId="16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164" fontId="5" fillId="0" borderId="22" xfId="0" applyNumberFormat="1" applyFont="1" applyFill="1" applyBorder="1" applyAlignment="1">
      <alignment horizontal="center"/>
    </xf>
    <xf numFmtId="164" fontId="5" fillId="4" borderId="22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3" fillId="0" borderId="17" xfId="0" applyFont="1" applyBorder="1"/>
    <xf numFmtId="1" fontId="2" fillId="0" borderId="0" xfId="0" applyNumberFormat="1" applyFont="1"/>
    <xf numFmtId="164" fontId="5" fillId="4" borderId="16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vertical="top" wrapText="1"/>
    </xf>
    <xf numFmtId="0" fontId="2" fillId="0" borderId="2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4" fillId="3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5" borderId="8" xfId="0" applyFont="1" applyFill="1" applyBorder="1"/>
    <xf numFmtId="0" fontId="0" fillId="6" borderId="0" xfId="0" applyFill="1" applyAlignment="1">
      <alignment horizontal="center"/>
    </xf>
    <xf numFmtId="14" fontId="0" fillId="0" borderId="0" xfId="0" applyNumberFormat="1"/>
    <xf numFmtId="0" fontId="0" fillId="5" borderId="0" xfId="0" applyFill="1" applyAlignment="1">
      <alignment horizontal="center"/>
    </xf>
  </cellXfs>
  <cellStyles count="2">
    <cellStyle name="Normaallaad" xfId="0" builtinId="0"/>
    <cellStyle name="Normaallaa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8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9" sqref="L9"/>
    </sheetView>
  </sheetViews>
  <sheetFormatPr defaultRowHeight="13.2" x14ac:dyDescent="0.25"/>
  <cols>
    <col min="1" max="1" width="1.6640625" style="3" customWidth="1"/>
    <col min="2" max="2" width="10.5546875" style="3" customWidth="1"/>
    <col min="3" max="3" width="9" style="3" customWidth="1"/>
    <col min="4" max="4" width="11.6640625" style="3" customWidth="1"/>
    <col min="5" max="5" width="11.88671875" style="3" customWidth="1"/>
    <col min="6" max="6" width="11.6640625" style="3" customWidth="1"/>
    <col min="7" max="12" width="12" style="4" customWidth="1"/>
    <col min="13" max="13" width="9.6640625" style="4" customWidth="1"/>
    <col min="14" max="14" width="12.5546875" style="4" customWidth="1"/>
    <col min="15" max="254" width="8.88671875" style="3"/>
    <col min="255" max="255" width="1.6640625" style="3" customWidth="1"/>
    <col min="256" max="256" width="11.33203125" style="3" customWidth="1"/>
    <col min="257" max="260" width="10.33203125" style="3" customWidth="1"/>
    <col min="261" max="261" width="9.88671875" style="3" customWidth="1"/>
    <col min="262" max="262" width="9.6640625" style="3" customWidth="1"/>
    <col min="263" max="263" width="9.44140625" style="3" bestFit="1" customWidth="1"/>
    <col min="264" max="264" width="9.6640625" style="3" customWidth="1"/>
    <col min="265" max="265" width="11.109375" style="3" customWidth="1"/>
    <col min="266" max="266" width="12" style="3" customWidth="1"/>
    <col min="267" max="267" width="9.6640625" style="3" customWidth="1"/>
    <col min="268" max="268" width="7.109375" style="3" customWidth="1"/>
    <col min="269" max="269" width="12.5546875" style="3" customWidth="1"/>
    <col min="270" max="510" width="8.88671875" style="3"/>
    <col min="511" max="511" width="1.6640625" style="3" customWidth="1"/>
    <col min="512" max="512" width="11.33203125" style="3" customWidth="1"/>
    <col min="513" max="516" width="10.33203125" style="3" customWidth="1"/>
    <col min="517" max="517" width="9.88671875" style="3" customWidth="1"/>
    <col min="518" max="518" width="9.6640625" style="3" customWidth="1"/>
    <col min="519" max="519" width="9.44140625" style="3" bestFit="1" customWidth="1"/>
    <col min="520" max="520" width="9.6640625" style="3" customWidth="1"/>
    <col min="521" max="521" width="11.109375" style="3" customWidth="1"/>
    <col min="522" max="522" width="12" style="3" customWidth="1"/>
    <col min="523" max="523" width="9.6640625" style="3" customWidth="1"/>
    <col min="524" max="524" width="7.109375" style="3" customWidth="1"/>
    <col min="525" max="525" width="12.5546875" style="3" customWidth="1"/>
    <col min="526" max="766" width="8.88671875" style="3"/>
    <col min="767" max="767" width="1.6640625" style="3" customWidth="1"/>
    <col min="768" max="768" width="11.33203125" style="3" customWidth="1"/>
    <col min="769" max="772" width="10.33203125" style="3" customWidth="1"/>
    <col min="773" max="773" width="9.88671875" style="3" customWidth="1"/>
    <col min="774" max="774" width="9.6640625" style="3" customWidth="1"/>
    <col min="775" max="775" width="9.44140625" style="3" bestFit="1" customWidth="1"/>
    <col min="776" max="776" width="9.6640625" style="3" customWidth="1"/>
    <col min="777" max="777" width="11.109375" style="3" customWidth="1"/>
    <col min="778" max="778" width="12" style="3" customWidth="1"/>
    <col min="779" max="779" width="9.6640625" style="3" customWidth="1"/>
    <col min="780" max="780" width="7.109375" style="3" customWidth="1"/>
    <col min="781" max="781" width="12.5546875" style="3" customWidth="1"/>
    <col min="782" max="1022" width="8.88671875" style="3"/>
    <col min="1023" max="1023" width="1.6640625" style="3" customWidth="1"/>
    <col min="1024" max="1024" width="11.33203125" style="3" customWidth="1"/>
    <col min="1025" max="1028" width="10.33203125" style="3" customWidth="1"/>
    <col min="1029" max="1029" width="9.88671875" style="3" customWidth="1"/>
    <col min="1030" max="1030" width="9.6640625" style="3" customWidth="1"/>
    <col min="1031" max="1031" width="9.44140625" style="3" bestFit="1" customWidth="1"/>
    <col min="1032" max="1032" width="9.6640625" style="3" customWidth="1"/>
    <col min="1033" max="1033" width="11.109375" style="3" customWidth="1"/>
    <col min="1034" max="1034" width="12" style="3" customWidth="1"/>
    <col min="1035" max="1035" width="9.6640625" style="3" customWidth="1"/>
    <col min="1036" max="1036" width="7.109375" style="3" customWidth="1"/>
    <col min="1037" max="1037" width="12.5546875" style="3" customWidth="1"/>
    <col min="1038" max="1278" width="8.88671875" style="3"/>
    <col min="1279" max="1279" width="1.6640625" style="3" customWidth="1"/>
    <col min="1280" max="1280" width="11.33203125" style="3" customWidth="1"/>
    <col min="1281" max="1284" width="10.33203125" style="3" customWidth="1"/>
    <col min="1285" max="1285" width="9.88671875" style="3" customWidth="1"/>
    <col min="1286" max="1286" width="9.6640625" style="3" customWidth="1"/>
    <col min="1287" max="1287" width="9.44140625" style="3" bestFit="1" customWidth="1"/>
    <col min="1288" max="1288" width="9.6640625" style="3" customWidth="1"/>
    <col min="1289" max="1289" width="11.109375" style="3" customWidth="1"/>
    <col min="1290" max="1290" width="12" style="3" customWidth="1"/>
    <col min="1291" max="1291" width="9.6640625" style="3" customWidth="1"/>
    <col min="1292" max="1292" width="7.109375" style="3" customWidth="1"/>
    <col min="1293" max="1293" width="12.5546875" style="3" customWidth="1"/>
    <col min="1294" max="1534" width="8.88671875" style="3"/>
    <col min="1535" max="1535" width="1.6640625" style="3" customWidth="1"/>
    <col min="1536" max="1536" width="11.33203125" style="3" customWidth="1"/>
    <col min="1537" max="1540" width="10.33203125" style="3" customWidth="1"/>
    <col min="1541" max="1541" width="9.88671875" style="3" customWidth="1"/>
    <col min="1542" max="1542" width="9.6640625" style="3" customWidth="1"/>
    <col min="1543" max="1543" width="9.44140625" style="3" bestFit="1" customWidth="1"/>
    <col min="1544" max="1544" width="9.6640625" style="3" customWidth="1"/>
    <col min="1545" max="1545" width="11.109375" style="3" customWidth="1"/>
    <col min="1546" max="1546" width="12" style="3" customWidth="1"/>
    <col min="1547" max="1547" width="9.6640625" style="3" customWidth="1"/>
    <col min="1548" max="1548" width="7.109375" style="3" customWidth="1"/>
    <col min="1549" max="1549" width="12.5546875" style="3" customWidth="1"/>
    <col min="1550" max="1790" width="8.88671875" style="3"/>
    <col min="1791" max="1791" width="1.6640625" style="3" customWidth="1"/>
    <col min="1792" max="1792" width="11.33203125" style="3" customWidth="1"/>
    <col min="1793" max="1796" width="10.33203125" style="3" customWidth="1"/>
    <col min="1797" max="1797" width="9.88671875" style="3" customWidth="1"/>
    <col min="1798" max="1798" width="9.6640625" style="3" customWidth="1"/>
    <col min="1799" max="1799" width="9.44140625" style="3" bestFit="1" customWidth="1"/>
    <col min="1800" max="1800" width="9.6640625" style="3" customWidth="1"/>
    <col min="1801" max="1801" width="11.109375" style="3" customWidth="1"/>
    <col min="1802" max="1802" width="12" style="3" customWidth="1"/>
    <col min="1803" max="1803" width="9.6640625" style="3" customWidth="1"/>
    <col min="1804" max="1804" width="7.109375" style="3" customWidth="1"/>
    <col min="1805" max="1805" width="12.5546875" style="3" customWidth="1"/>
    <col min="1806" max="2046" width="8.88671875" style="3"/>
    <col min="2047" max="2047" width="1.6640625" style="3" customWidth="1"/>
    <col min="2048" max="2048" width="11.33203125" style="3" customWidth="1"/>
    <col min="2049" max="2052" width="10.33203125" style="3" customWidth="1"/>
    <col min="2053" max="2053" width="9.88671875" style="3" customWidth="1"/>
    <col min="2054" max="2054" width="9.6640625" style="3" customWidth="1"/>
    <col min="2055" max="2055" width="9.44140625" style="3" bestFit="1" customWidth="1"/>
    <col min="2056" max="2056" width="9.6640625" style="3" customWidth="1"/>
    <col min="2057" max="2057" width="11.109375" style="3" customWidth="1"/>
    <col min="2058" max="2058" width="12" style="3" customWidth="1"/>
    <col min="2059" max="2059" width="9.6640625" style="3" customWidth="1"/>
    <col min="2060" max="2060" width="7.109375" style="3" customWidth="1"/>
    <col min="2061" max="2061" width="12.5546875" style="3" customWidth="1"/>
    <col min="2062" max="2302" width="8.88671875" style="3"/>
    <col min="2303" max="2303" width="1.6640625" style="3" customWidth="1"/>
    <col min="2304" max="2304" width="11.33203125" style="3" customWidth="1"/>
    <col min="2305" max="2308" width="10.33203125" style="3" customWidth="1"/>
    <col min="2309" max="2309" width="9.88671875" style="3" customWidth="1"/>
    <col min="2310" max="2310" width="9.6640625" style="3" customWidth="1"/>
    <col min="2311" max="2311" width="9.44140625" style="3" bestFit="1" customWidth="1"/>
    <col min="2312" max="2312" width="9.6640625" style="3" customWidth="1"/>
    <col min="2313" max="2313" width="11.109375" style="3" customWidth="1"/>
    <col min="2314" max="2314" width="12" style="3" customWidth="1"/>
    <col min="2315" max="2315" width="9.6640625" style="3" customWidth="1"/>
    <col min="2316" max="2316" width="7.109375" style="3" customWidth="1"/>
    <col min="2317" max="2317" width="12.5546875" style="3" customWidth="1"/>
    <col min="2318" max="2558" width="8.88671875" style="3"/>
    <col min="2559" max="2559" width="1.6640625" style="3" customWidth="1"/>
    <col min="2560" max="2560" width="11.33203125" style="3" customWidth="1"/>
    <col min="2561" max="2564" width="10.33203125" style="3" customWidth="1"/>
    <col min="2565" max="2565" width="9.88671875" style="3" customWidth="1"/>
    <col min="2566" max="2566" width="9.6640625" style="3" customWidth="1"/>
    <col min="2567" max="2567" width="9.44140625" style="3" bestFit="1" customWidth="1"/>
    <col min="2568" max="2568" width="9.6640625" style="3" customWidth="1"/>
    <col min="2569" max="2569" width="11.109375" style="3" customWidth="1"/>
    <col min="2570" max="2570" width="12" style="3" customWidth="1"/>
    <col min="2571" max="2571" width="9.6640625" style="3" customWidth="1"/>
    <col min="2572" max="2572" width="7.109375" style="3" customWidth="1"/>
    <col min="2573" max="2573" width="12.5546875" style="3" customWidth="1"/>
    <col min="2574" max="2814" width="8.88671875" style="3"/>
    <col min="2815" max="2815" width="1.6640625" style="3" customWidth="1"/>
    <col min="2816" max="2816" width="11.33203125" style="3" customWidth="1"/>
    <col min="2817" max="2820" width="10.33203125" style="3" customWidth="1"/>
    <col min="2821" max="2821" width="9.88671875" style="3" customWidth="1"/>
    <col min="2822" max="2822" width="9.6640625" style="3" customWidth="1"/>
    <col min="2823" max="2823" width="9.44140625" style="3" bestFit="1" customWidth="1"/>
    <col min="2824" max="2824" width="9.6640625" style="3" customWidth="1"/>
    <col min="2825" max="2825" width="11.109375" style="3" customWidth="1"/>
    <col min="2826" max="2826" width="12" style="3" customWidth="1"/>
    <col min="2827" max="2827" width="9.6640625" style="3" customWidth="1"/>
    <col min="2828" max="2828" width="7.109375" style="3" customWidth="1"/>
    <col min="2829" max="2829" width="12.5546875" style="3" customWidth="1"/>
    <col min="2830" max="3070" width="8.88671875" style="3"/>
    <col min="3071" max="3071" width="1.6640625" style="3" customWidth="1"/>
    <col min="3072" max="3072" width="11.33203125" style="3" customWidth="1"/>
    <col min="3073" max="3076" width="10.33203125" style="3" customWidth="1"/>
    <col min="3077" max="3077" width="9.88671875" style="3" customWidth="1"/>
    <col min="3078" max="3078" width="9.6640625" style="3" customWidth="1"/>
    <col min="3079" max="3079" width="9.44140625" style="3" bestFit="1" customWidth="1"/>
    <col min="3080" max="3080" width="9.6640625" style="3" customWidth="1"/>
    <col min="3081" max="3081" width="11.109375" style="3" customWidth="1"/>
    <col min="3082" max="3082" width="12" style="3" customWidth="1"/>
    <col min="3083" max="3083" width="9.6640625" style="3" customWidth="1"/>
    <col min="3084" max="3084" width="7.109375" style="3" customWidth="1"/>
    <col min="3085" max="3085" width="12.5546875" style="3" customWidth="1"/>
    <col min="3086" max="3326" width="8.88671875" style="3"/>
    <col min="3327" max="3327" width="1.6640625" style="3" customWidth="1"/>
    <col min="3328" max="3328" width="11.33203125" style="3" customWidth="1"/>
    <col min="3329" max="3332" width="10.33203125" style="3" customWidth="1"/>
    <col min="3333" max="3333" width="9.88671875" style="3" customWidth="1"/>
    <col min="3334" max="3334" width="9.6640625" style="3" customWidth="1"/>
    <col min="3335" max="3335" width="9.44140625" style="3" bestFit="1" customWidth="1"/>
    <col min="3336" max="3336" width="9.6640625" style="3" customWidth="1"/>
    <col min="3337" max="3337" width="11.109375" style="3" customWidth="1"/>
    <col min="3338" max="3338" width="12" style="3" customWidth="1"/>
    <col min="3339" max="3339" width="9.6640625" style="3" customWidth="1"/>
    <col min="3340" max="3340" width="7.109375" style="3" customWidth="1"/>
    <col min="3341" max="3341" width="12.5546875" style="3" customWidth="1"/>
    <col min="3342" max="3582" width="8.88671875" style="3"/>
    <col min="3583" max="3583" width="1.6640625" style="3" customWidth="1"/>
    <col min="3584" max="3584" width="11.33203125" style="3" customWidth="1"/>
    <col min="3585" max="3588" width="10.33203125" style="3" customWidth="1"/>
    <col min="3589" max="3589" width="9.88671875" style="3" customWidth="1"/>
    <col min="3590" max="3590" width="9.6640625" style="3" customWidth="1"/>
    <col min="3591" max="3591" width="9.44140625" style="3" bestFit="1" customWidth="1"/>
    <col min="3592" max="3592" width="9.6640625" style="3" customWidth="1"/>
    <col min="3593" max="3593" width="11.109375" style="3" customWidth="1"/>
    <col min="3594" max="3594" width="12" style="3" customWidth="1"/>
    <col min="3595" max="3595" width="9.6640625" style="3" customWidth="1"/>
    <col min="3596" max="3596" width="7.109375" style="3" customWidth="1"/>
    <col min="3597" max="3597" width="12.5546875" style="3" customWidth="1"/>
    <col min="3598" max="3838" width="8.88671875" style="3"/>
    <col min="3839" max="3839" width="1.6640625" style="3" customWidth="1"/>
    <col min="3840" max="3840" width="11.33203125" style="3" customWidth="1"/>
    <col min="3841" max="3844" width="10.33203125" style="3" customWidth="1"/>
    <col min="3845" max="3845" width="9.88671875" style="3" customWidth="1"/>
    <col min="3846" max="3846" width="9.6640625" style="3" customWidth="1"/>
    <col min="3847" max="3847" width="9.44140625" style="3" bestFit="1" customWidth="1"/>
    <col min="3848" max="3848" width="9.6640625" style="3" customWidth="1"/>
    <col min="3849" max="3849" width="11.109375" style="3" customWidth="1"/>
    <col min="3850" max="3850" width="12" style="3" customWidth="1"/>
    <col min="3851" max="3851" width="9.6640625" style="3" customWidth="1"/>
    <col min="3852" max="3852" width="7.109375" style="3" customWidth="1"/>
    <col min="3853" max="3853" width="12.5546875" style="3" customWidth="1"/>
    <col min="3854" max="4094" width="8.88671875" style="3"/>
    <col min="4095" max="4095" width="1.6640625" style="3" customWidth="1"/>
    <col min="4096" max="4096" width="11.33203125" style="3" customWidth="1"/>
    <col min="4097" max="4100" width="10.33203125" style="3" customWidth="1"/>
    <col min="4101" max="4101" width="9.88671875" style="3" customWidth="1"/>
    <col min="4102" max="4102" width="9.6640625" style="3" customWidth="1"/>
    <col min="4103" max="4103" width="9.44140625" style="3" bestFit="1" customWidth="1"/>
    <col min="4104" max="4104" width="9.6640625" style="3" customWidth="1"/>
    <col min="4105" max="4105" width="11.109375" style="3" customWidth="1"/>
    <col min="4106" max="4106" width="12" style="3" customWidth="1"/>
    <col min="4107" max="4107" width="9.6640625" style="3" customWidth="1"/>
    <col min="4108" max="4108" width="7.109375" style="3" customWidth="1"/>
    <col min="4109" max="4109" width="12.5546875" style="3" customWidth="1"/>
    <col min="4110" max="4350" width="8.88671875" style="3"/>
    <col min="4351" max="4351" width="1.6640625" style="3" customWidth="1"/>
    <col min="4352" max="4352" width="11.33203125" style="3" customWidth="1"/>
    <col min="4353" max="4356" width="10.33203125" style="3" customWidth="1"/>
    <col min="4357" max="4357" width="9.88671875" style="3" customWidth="1"/>
    <col min="4358" max="4358" width="9.6640625" style="3" customWidth="1"/>
    <col min="4359" max="4359" width="9.44140625" style="3" bestFit="1" customWidth="1"/>
    <col min="4360" max="4360" width="9.6640625" style="3" customWidth="1"/>
    <col min="4361" max="4361" width="11.109375" style="3" customWidth="1"/>
    <col min="4362" max="4362" width="12" style="3" customWidth="1"/>
    <col min="4363" max="4363" width="9.6640625" style="3" customWidth="1"/>
    <col min="4364" max="4364" width="7.109375" style="3" customWidth="1"/>
    <col min="4365" max="4365" width="12.5546875" style="3" customWidth="1"/>
    <col min="4366" max="4606" width="8.88671875" style="3"/>
    <col min="4607" max="4607" width="1.6640625" style="3" customWidth="1"/>
    <col min="4608" max="4608" width="11.33203125" style="3" customWidth="1"/>
    <col min="4609" max="4612" width="10.33203125" style="3" customWidth="1"/>
    <col min="4613" max="4613" width="9.88671875" style="3" customWidth="1"/>
    <col min="4614" max="4614" width="9.6640625" style="3" customWidth="1"/>
    <col min="4615" max="4615" width="9.44140625" style="3" bestFit="1" customWidth="1"/>
    <col min="4616" max="4616" width="9.6640625" style="3" customWidth="1"/>
    <col min="4617" max="4617" width="11.109375" style="3" customWidth="1"/>
    <col min="4618" max="4618" width="12" style="3" customWidth="1"/>
    <col min="4619" max="4619" width="9.6640625" style="3" customWidth="1"/>
    <col min="4620" max="4620" width="7.109375" style="3" customWidth="1"/>
    <col min="4621" max="4621" width="12.5546875" style="3" customWidth="1"/>
    <col min="4622" max="4862" width="8.88671875" style="3"/>
    <col min="4863" max="4863" width="1.6640625" style="3" customWidth="1"/>
    <col min="4864" max="4864" width="11.33203125" style="3" customWidth="1"/>
    <col min="4865" max="4868" width="10.33203125" style="3" customWidth="1"/>
    <col min="4869" max="4869" width="9.88671875" style="3" customWidth="1"/>
    <col min="4870" max="4870" width="9.6640625" style="3" customWidth="1"/>
    <col min="4871" max="4871" width="9.44140625" style="3" bestFit="1" customWidth="1"/>
    <col min="4872" max="4872" width="9.6640625" style="3" customWidth="1"/>
    <col min="4873" max="4873" width="11.109375" style="3" customWidth="1"/>
    <col min="4874" max="4874" width="12" style="3" customWidth="1"/>
    <col min="4875" max="4875" width="9.6640625" style="3" customWidth="1"/>
    <col min="4876" max="4876" width="7.109375" style="3" customWidth="1"/>
    <col min="4877" max="4877" width="12.5546875" style="3" customWidth="1"/>
    <col min="4878" max="5118" width="8.88671875" style="3"/>
    <col min="5119" max="5119" width="1.6640625" style="3" customWidth="1"/>
    <col min="5120" max="5120" width="11.33203125" style="3" customWidth="1"/>
    <col min="5121" max="5124" width="10.33203125" style="3" customWidth="1"/>
    <col min="5125" max="5125" width="9.88671875" style="3" customWidth="1"/>
    <col min="5126" max="5126" width="9.6640625" style="3" customWidth="1"/>
    <col min="5127" max="5127" width="9.44140625" style="3" bestFit="1" customWidth="1"/>
    <col min="5128" max="5128" width="9.6640625" style="3" customWidth="1"/>
    <col min="5129" max="5129" width="11.109375" style="3" customWidth="1"/>
    <col min="5130" max="5130" width="12" style="3" customWidth="1"/>
    <col min="5131" max="5131" width="9.6640625" style="3" customWidth="1"/>
    <col min="5132" max="5132" width="7.109375" style="3" customWidth="1"/>
    <col min="5133" max="5133" width="12.5546875" style="3" customWidth="1"/>
    <col min="5134" max="5374" width="8.88671875" style="3"/>
    <col min="5375" max="5375" width="1.6640625" style="3" customWidth="1"/>
    <col min="5376" max="5376" width="11.33203125" style="3" customWidth="1"/>
    <col min="5377" max="5380" width="10.33203125" style="3" customWidth="1"/>
    <col min="5381" max="5381" width="9.88671875" style="3" customWidth="1"/>
    <col min="5382" max="5382" width="9.6640625" style="3" customWidth="1"/>
    <col min="5383" max="5383" width="9.44140625" style="3" bestFit="1" customWidth="1"/>
    <col min="5384" max="5384" width="9.6640625" style="3" customWidth="1"/>
    <col min="5385" max="5385" width="11.109375" style="3" customWidth="1"/>
    <col min="5386" max="5386" width="12" style="3" customWidth="1"/>
    <col min="5387" max="5387" width="9.6640625" style="3" customWidth="1"/>
    <col min="5388" max="5388" width="7.109375" style="3" customWidth="1"/>
    <col min="5389" max="5389" width="12.5546875" style="3" customWidth="1"/>
    <col min="5390" max="5630" width="8.88671875" style="3"/>
    <col min="5631" max="5631" width="1.6640625" style="3" customWidth="1"/>
    <col min="5632" max="5632" width="11.33203125" style="3" customWidth="1"/>
    <col min="5633" max="5636" width="10.33203125" style="3" customWidth="1"/>
    <col min="5637" max="5637" width="9.88671875" style="3" customWidth="1"/>
    <col min="5638" max="5638" width="9.6640625" style="3" customWidth="1"/>
    <col min="5639" max="5639" width="9.44140625" style="3" bestFit="1" customWidth="1"/>
    <col min="5640" max="5640" width="9.6640625" style="3" customWidth="1"/>
    <col min="5641" max="5641" width="11.109375" style="3" customWidth="1"/>
    <col min="5642" max="5642" width="12" style="3" customWidth="1"/>
    <col min="5643" max="5643" width="9.6640625" style="3" customWidth="1"/>
    <col min="5644" max="5644" width="7.109375" style="3" customWidth="1"/>
    <col min="5645" max="5645" width="12.5546875" style="3" customWidth="1"/>
    <col min="5646" max="5886" width="8.88671875" style="3"/>
    <col min="5887" max="5887" width="1.6640625" style="3" customWidth="1"/>
    <col min="5888" max="5888" width="11.33203125" style="3" customWidth="1"/>
    <col min="5889" max="5892" width="10.33203125" style="3" customWidth="1"/>
    <col min="5893" max="5893" width="9.88671875" style="3" customWidth="1"/>
    <col min="5894" max="5894" width="9.6640625" style="3" customWidth="1"/>
    <col min="5895" max="5895" width="9.44140625" style="3" bestFit="1" customWidth="1"/>
    <col min="5896" max="5896" width="9.6640625" style="3" customWidth="1"/>
    <col min="5897" max="5897" width="11.109375" style="3" customWidth="1"/>
    <col min="5898" max="5898" width="12" style="3" customWidth="1"/>
    <col min="5899" max="5899" width="9.6640625" style="3" customWidth="1"/>
    <col min="5900" max="5900" width="7.109375" style="3" customWidth="1"/>
    <col min="5901" max="5901" width="12.5546875" style="3" customWidth="1"/>
    <col min="5902" max="6142" width="8.88671875" style="3"/>
    <col min="6143" max="6143" width="1.6640625" style="3" customWidth="1"/>
    <col min="6144" max="6144" width="11.33203125" style="3" customWidth="1"/>
    <col min="6145" max="6148" width="10.33203125" style="3" customWidth="1"/>
    <col min="6149" max="6149" width="9.88671875" style="3" customWidth="1"/>
    <col min="6150" max="6150" width="9.6640625" style="3" customWidth="1"/>
    <col min="6151" max="6151" width="9.44140625" style="3" bestFit="1" customWidth="1"/>
    <col min="6152" max="6152" width="9.6640625" style="3" customWidth="1"/>
    <col min="6153" max="6153" width="11.109375" style="3" customWidth="1"/>
    <col min="6154" max="6154" width="12" style="3" customWidth="1"/>
    <col min="6155" max="6155" width="9.6640625" style="3" customWidth="1"/>
    <col min="6156" max="6156" width="7.109375" style="3" customWidth="1"/>
    <col min="6157" max="6157" width="12.5546875" style="3" customWidth="1"/>
    <col min="6158" max="6398" width="8.88671875" style="3"/>
    <col min="6399" max="6399" width="1.6640625" style="3" customWidth="1"/>
    <col min="6400" max="6400" width="11.33203125" style="3" customWidth="1"/>
    <col min="6401" max="6404" width="10.33203125" style="3" customWidth="1"/>
    <col min="6405" max="6405" width="9.88671875" style="3" customWidth="1"/>
    <col min="6406" max="6406" width="9.6640625" style="3" customWidth="1"/>
    <col min="6407" max="6407" width="9.44140625" style="3" bestFit="1" customWidth="1"/>
    <col min="6408" max="6408" width="9.6640625" style="3" customWidth="1"/>
    <col min="6409" max="6409" width="11.109375" style="3" customWidth="1"/>
    <col min="6410" max="6410" width="12" style="3" customWidth="1"/>
    <col min="6411" max="6411" width="9.6640625" style="3" customWidth="1"/>
    <col min="6412" max="6412" width="7.109375" style="3" customWidth="1"/>
    <col min="6413" max="6413" width="12.5546875" style="3" customWidth="1"/>
    <col min="6414" max="6654" width="8.88671875" style="3"/>
    <col min="6655" max="6655" width="1.6640625" style="3" customWidth="1"/>
    <col min="6656" max="6656" width="11.33203125" style="3" customWidth="1"/>
    <col min="6657" max="6660" width="10.33203125" style="3" customWidth="1"/>
    <col min="6661" max="6661" width="9.88671875" style="3" customWidth="1"/>
    <col min="6662" max="6662" width="9.6640625" style="3" customWidth="1"/>
    <col min="6663" max="6663" width="9.44140625" style="3" bestFit="1" customWidth="1"/>
    <col min="6664" max="6664" width="9.6640625" style="3" customWidth="1"/>
    <col min="6665" max="6665" width="11.109375" style="3" customWidth="1"/>
    <col min="6666" max="6666" width="12" style="3" customWidth="1"/>
    <col min="6667" max="6667" width="9.6640625" style="3" customWidth="1"/>
    <col min="6668" max="6668" width="7.109375" style="3" customWidth="1"/>
    <col min="6669" max="6669" width="12.5546875" style="3" customWidth="1"/>
    <col min="6670" max="6910" width="8.88671875" style="3"/>
    <col min="6911" max="6911" width="1.6640625" style="3" customWidth="1"/>
    <col min="6912" max="6912" width="11.33203125" style="3" customWidth="1"/>
    <col min="6913" max="6916" width="10.33203125" style="3" customWidth="1"/>
    <col min="6917" max="6917" width="9.88671875" style="3" customWidth="1"/>
    <col min="6918" max="6918" width="9.6640625" style="3" customWidth="1"/>
    <col min="6919" max="6919" width="9.44140625" style="3" bestFit="1" customWidth="1"/>
    <col min="6920" max="6920" width="9.6640625" style="3" customWidth="1"/>
    <col min="6921" max="6921" width="11.109375" style="3" customWidth="1"/>
    <col min="6922" max="6922" width="12" style="3" customWidth="1"/>
    <col min="6923" max="6923" width="9.6640625" style="3" customWidth="1"/>
    <col min="6924" max="6924" width="7.109375" style="3" customWidth="1"/>
    <col min="6925" max="6925" width="12.5546875" style="3" customWidth="1"/>
    <col min="6926" max="7166" width="8.88671875" style="3"/>
    <col min="7167" max="7167" width="1.6640625" style="3" customWidth="1"/>
    <col min="7168" max="7168" width="11.33203125" style="3" customWidth="1"/>
    <col min="7169" max="7172" width="10.33203125" style="3" customWidth="1"/>
    <col min="7173" max="7173" width="9.88671875" style="3" customWidth="1"/>
    <col min="7174" max="7174" width="9.6640625" style="3" customWidth="1"/>
    <col min="7175" max="7175" width="9.44140625" style="3" bestFit="1" customWidth="1"/>
    <col min="7176" max="7176" width="9.6640625" style="3" customWidth="1"/>
    <col min="7177" max="7177" width="11.109375" style="3" customWidth="1"/>
    <col min="7178" max="7178" width="12" style="3" customWidth="1"/>
    <col min="7179" max="7179" width="9.6640625" style="3" customWidth="1"/>
    <col min="7180" max="7180" width="7.109375" style="3" customWidth="1"/>
    <col min="7181" max="7181" width="12.5546875" style="3" customWidth="1"/>
    <col min="7182" max="7422" width="8.88671875" style="3"/>
    <col min="7423" max="7423" width="1.6640625" style="3" customWidth="1"/>
    <col min="7424" max="7424" width="11.33203125" style="3" customWidth="1"/>
    <col min="7425" max="7428" width="10.33203125" style="3" customWidth="1"/>
    <col min="7429" max="7429" width="9.88671875" style="3" customWidth="1"/>
    <col min="7430" max="7430" width="9.6640625" style="3" customWidth="1"/>
    <col min="7431" max="7431" width="9.44140625" style="3" bestFit="1" customWidth="1"/>
    <col min="7432" max="7432" width="9.6640625" style="3" customWidth="1"/>
    <col min="7433" max="7433" width="11.109375" style="3" customWidth="1"/>
    <col min="7434" max="7434" width="12" style="3" customWidth="1"/>
    <col min="7435" max="7435" width="9.6640625" style="3" customWidth="1"/>
    <col min="7436" max="7436" width="7.109375" style="3" customWidth="1"/>
    <col min="7437" max="7437" width="12.5546875" style="3" customWidth="1"/>
    <col min="7438" max="7678" width="8.88671875" style="3"/>
    <col min="7679" max="7679" width="1.6640625" style="3" customWidth="1"/>
    <col min="7680" max="7680" width="11.33203125" style="3" customWidth="1"/>
    <col min="7681" max="7684" width="10.33203125" style="3" customWidth="1"/>
    <col min="7685" max="7685" width="9.88671875" style="3" customWidth="1"/>
    <col min="7686" max="7686" width="9.6640625" style="3" customWidth="1"/>
    <col min="7687" max="7687" width="9.44140625" style="3" bestFit="1" customWidth="1"/>
    <col min="7688" max="7688" width="9.6640625" style="3" customWidth="1"/>
    <col min="7689" max="7689" width="11.109375" style="3" customWidth="1"/>
    <col min="7690" max="7690" width="12" style="3" customWidth="1"/>
    <col min="7691" max="7691" width="9.6640625" style="3" customWidth="1"/>
    <col min="7692" max="7692" width="7.109375" style="3" customWidth="1"/>
    <col min="7693" max="7693" width="12.5546875" style="3" customWidth="1"/>
    <col min="7694" max="7934" width="8.88671875" style="3"/>
    <col min="7935" max="7935" width="1.6640625" style="3" customWidth="1"/>
    <col min="7936" max="7936" width="11.33203125" style="3" customWidth="1"/>
    <col min="7937" max="7940" width="10.33203125" style="3" customWidth="1"/>
    <col min="7941" max="7941" width="9.88671875" style="3" customWidth="1"/>
    <col min="7942" max="7942" width="9.6640625" style="3" customWidth="1"/>
    <col min="7943" max="7943" width="9.44140625" style="3" bestFit="1" customWidth="1"/>
    <col min="7944" max="7944" width="9.6640625" style="3" customWidth="1"/>
    <col min="7945" max="7945" width="11.109375" style="3" customWidth="1"/>
    <col min="7946" max="7946" width="12" style="3" customWidth="1"/>
    <col min="7947" max="7947" width="9.6640625" style="3" customWidth="1"/>
    <col min="7948" max="7948" width="7.109375" style="3" customWidth="1"/>
    <col min="7949" max="7949" width="12.5546875" style="3" customWidth="1"/>
    <col min="7950" max="8190" width="8.88671875" style="3"/>
    <col min="8191" max="8191" width="1.6640625" style="3" customWidth="1"/>
    <col min="8192" max="8192" width="11.33203125" style="3" customWidth="1"/>
    <col min="8193" max="8196" width="10.33203125" style="3" customWidth="1"/>
    <col min="8197" max="8197" width="9.88671875" style="3" customWidth="1"/>
    <col min="8198" max="8198" width="9.6640625" style="3" customWidth="1"/>
    <col min="8199" max="8199" width="9.44140625" style="3" bestFit="1" customWidth="1"/>
    <col min="8200" max="8200" width="9.6640625" style="3" customWidth="1"/>
    <col min="8201" max="8201" width="11.109375" style="3" customWidth="1"/>
    <col min="8202" max="8202" width="12" style="3" customWidth="1"/>
    <col min="8203" max="8203" width="9.6640625" style="3" customWidth="1"/>
    <col min="8204" max="8204" width="7.109375" style="3" customWidth="1"/>
    <col min="8205" max="8205" width="12.5546875" style="3" customWidth="1"/>
    <col min="8206" max="8446" width="8.88671875" style="3"/>
    <col min="8447" max="8447" width="1.6640625" style="3" customWidth="1"/>
    <col min="8448" max="8448" width="11.33203125" style="3" customWidth="1"/>
    <col min="8449" max="8452" width="10.33203125" style="3" customWidth="1"/>
    <col min="8453" max="8453" width="9.88671875" style="3" customWidth="1"/>
    <col min="8454" max="8454" width="9.6640625" style="3" customWidth="1"/>
    <col min="8455" max="8455" width="9.44140625" style="3" bestFit="1" customWidth="1"/>
    <col min="8456" max="8456" width="9.6640625" style="3" customWidth="1"/>
    <col min="8457" max="8457" width="11.109375" style="3" customWidth="1"/>
    <col min="8458" max="8458" width="12" style="3" customWidth="1"/>
    <col min="8459" max="8459" width="9.6640625" style="3" customWidth="1"/>
    <col min="8460" max="8460" width="7.109375" style="3" customWidth="1"/>
    <col min="8461" max="8461" width="12.5546875" style="3" customWidth="1"/>
    <col min="8462" max="8702" width="8.88671875" style="3"/>
    <col min="8703" max="8703" width="1.6640625" style="3" customWidth="1"/>
    <col min="8704" max="8704" width="11.33203125" style="3" customWidth="1"/>
    <col min="8705" max="8708" width="10.33203125" style="3" customWidth="1"/>
    <col min="8709" max="8709" width="9.88671875" style="3" customWidth="1"/>
    <col min="8710" max="8710" width="9.6640625" style="3" customWidth="1"/>
    <col min="8711" max="8711" width="9.44140625" style="3" bestFit="1" customWidth="1"/>
    <col min="8712" max="8712" width="9.6640625" style="3" customWidth="1"/>
    <col min="8713" max="8713" width="11.109375" style="3" customWidth="1"/>
    <col min="8714" max="8714" width="12" style="3" customWidth="1"/>
    <col min="8715" max="8715" width="9.6640625" style="3" customWidth="1"/>
    <col min="8716" max="8716" width="7.109375" style="3" customWidth="1"/>
    <col min="8717" max="8717" width="12.5546875" style="3" customWidth="1"/>
    <col min="8718" max="8958" width="8.88671875" style="3"/>
    <col min="8959" max="8959" width="1.6640625" style="3" customWidth="1"/>
    <col min="8960" max="8960" width="11.33203125" style="3" customWidth="1"/>
    <col min="8961" max="8964" width="10.33203125" style="3" customWidth="1"/>
    <col min="8965" max="8965" width="9.88671875" style="3" customWidth="1"/>
    <col min="8966" max="8966" width="9.6640625" style="3" customWidth="1"/>
    <col min="8967" max="8967" width="9.44140625" style="3" bestFit="1" customWidth="1"/>
    <col min="8968" max="8968" width="9.6640625" style="3" customWidth="1"/>
    <col min="8969" max="8969" width="11.109375" style="3" customWidth="1"/>
    <col min="8970" max="8970" width="12" style="3" customWidth="1"/>
    <col min="8971" max="8971" width="9.6640625" style="3" customWidth="1"/>
    <col min="8972" max="8972" width="7.109375" style="3" customWidth="1"/>
    <col min="8973" max="8973" width="12.5546875" style="3" customWidth="1"/>
    <col min="8974" max="9214" width="8.88671875" style="3"/>
    <col min="9215" max="9215" width="1.6640625" style="3" customWidth="1"/>
    <col min="9216" max="9216" width="11.33203125" style="3" customWidth="1"/>
    <col min="9217" max="9220" width="10.33203125" style="3" customWidth="1"/>
    <col min="9221" max="9221" width="9.88671875" style="3" customWidth="1"/>
    <col min="9222" max="9222" width="9.6640625" style="3" customWidth="1"/>
    <col min="9223" max="9223" width="9.44140625" style="3" bestFit="1" customWidth="1"/>
    <col min="9224" max="9224" width="9.6640625" style="3" customWidth="1"/>
    <col min="9225" max="9225" width="11.109375" style="3" customWidth="1"/>
    <col min="9226" max="9226" width="12" style="3" customWidth="1"/>
    <col min="9227" max="9227" width="9.6640625" style="3" customWidth="1"/>
    <col min="9228" max="9228" width="7.109375" style="3" customWidth="1"/>
    <col min="9229" max="9229" width="12.5546875" style="3" customWidth="1"/>
    <col min="9230" max="9470" width="8.88671875" style="3"/>
    <col min="9471" max="9471" width="1.6640625" style="3" customWidth="1"/>
    <col min="9472" max="9472" width="11.33203125" style="3" customWidth="1"/>
    <col min="9473" max="9476" width="10.33203125" style="3" customWidth="1"/>
    <col min="9477" max="9477" width="9.88671875" style="3" customWidth="1"/>
    <col min="9478" max="9478" width="9.6640625" style="3" customWidth="1"/>
    <col min="9479" max="9479" width="9.44140625" style="3" bestFit="1" customWidth="1"/>
    <col min="9480" max="9480" width="9.6640625" style="3" customWidth="1"/>
    <col min="9481" max="9481" width="11.109375" style="3" customWidth="1"/>
    <col min="9482" max="9482" width="12" style="3" customWidth="1"/>
    <col min="9483" max="9483" width="9.6640625" style="3" customWidth="1"/>
    <col min="9484" max="9484" width="7.109375" style="3" customWidth="1"/>
    <col min="9485" max="9485" width="12.5546875" style="3" customWidth="1"/>
    <col min="9486" max="9726" width="8.88671875" style="3"/>
    <col min="9727" max="9727" width="1.6640625" style="3" customWidth="1"/>
    <col min="9728" max="9728" width="11.33203125" style="3" customWidth="1"/>
    <col min="9729" max="9732" width="10.33203125" style="3" customWidth="1"/>
    <col min="9733" max="9733" width="9.88671875" style="3" customWidth="1"/>
    <col min="9734" max="9734" width="9.6640625" style="3" customWidth="1"/>
    <col min="9735" max="9735" width="9.44140625" style="3" bestFit="1" customWidth="1"/>
    <col min="9736" max="9736" width="9.6640625" style="3" customWidth="1"/>
    <col min="9737" max="9737" width="11.109375" style="3" customWidth="1"/>
    <col min="9738" max="9738" width="12" style="3" customWidth="1"/>
    <col min="9739" max="9739" width="9.6640625" style="3" customWidth="1"/>
    <col min="9740" max="9740" width="7.109375" style="3" customWidth="1"/>
    <col min="9741" max="9741" width="12.5546875" style="3" customWidth="1"/>
    <col min="9742" max="9982" width="8.88671875" style="3"/>
    <col min="9983" max="9983" width="1.6640625" style="3" customWidth="1"/>
    <col min="9984" max="9984" width="11.33203125" style="3" customWidth="1"/>
    <col min="9985" max="9988" width="10.33203125" style="3" customWidth="1"/>
    <col min="9989" max="9989" width="9.88671875" style="3" customWidth="1"/>
    <col min="9990" max="9990" width="9.6640625" style="3" customWidth="1"/>
    <col min="9991" max="9991" width="9.44140625" style="3" bestFit="1" customWidth="1"/>
    <col min="9992" max="9992" width="9.6640625" style="3" customWidth="1"/>
    <col min="9993" max="9993" width="11.109375" style="3" customWidth="1"/>
    <col min="9994" max="9994" width="12" style="3" customWidth="1"/>
    <col min="9995" max="9995" width="9.6640625" style="3" customWidth="1"/>
    <col min="9996" max="9996" width="7.109375" style="3" customWidth="1"/>
    <col min="9997" max="9997" width="12.5546875" style="3" customWidth="1"/>
    <col min="9998" max="10238" width="8.88671875" style="3"/>
    <col min="10239" max="10239" width="1.6640625" style="3" customWidth="1"/>
    <col min="10240" max="10240" width="11.33203125" style="3" customWidth="1"/>
    <col min="10241" max="10244" width="10.33203125" style="3" customWidth="1"/>
    <col min="10245" max="10245" width="9.88671875" style="3" customWidth="1"/>
    <col min="10246" max="10246" width="9.6640625" style="3" customWidth="1"/>
    <col min="10247" max="10247" width="9.44140625" style="3" bestFit="1" customWidth="1"/>
    <col min="10248" max="10248" width="9.6640625" style="3" customWidth="1"/>
    <col min="10249" max="10249" width="11.109375" style="3" customWidth="1"/>
    <col min="10250" max="10250" width="12" style="3" customWidth="1"/>
    <col min="10251" max="10251" width="9.6640625" style="3" customWidth="1"/>
    <col min="10252" max="10252" width="7.109375" style="3" customWidth="1"/>
    <col min="10253" max="10253" width="12.5546875" style="3" customWidth="1"/>
    <col min="10254" max="10494" width="8.88671875" style="3"/>
    <col min="10495" max="10495" width="1.6640625" style="3" customWidth="1"/>
    <col min="10496" max="10496" width="11.33203125" style="3" customWidth="1"/>
    <col min="10497" max="10500" width="10.33203125" style="3" customWidth="1"/>
    <col min="10501" max="10501" width="9.88671875" style="3" customWidth="1"/>
    <col min="10502" max="10502" width="9.6640625" style="3" customWidth="1"/>
    <col min="10503" max="10503" width="9.44140625" style="3" bestFit="1" customWidth="1"/>
    <col min="10504" max="10504" width="9.6640625" style="3" customWidth="1"/>
    <col min="10505" max="10505" width="11.109375" style="3" customWidth="1"/>
    <col min="10506" max="10506" width="12" style="3" customWidth="1"/>
    <col min="10507" max="10507" width="9.6640625" style="3" customWidth="1"/>
    <col min="10508" max="10508" width="7.109375" style="3" customWidth="1"/>
    <col min="10509" max="10509" width="12.5546875" style="3" customWidth="1"/>
    <col min="10510" max="10750" width="8.88671875" style="3"/>
    <col min="10751" max="10751" width="1.6640625" style="3" customWidth="1"/>
    <col min="10752" max="10752" width="11.33203125" style="3" customWidth="1"/>
    <col min="10753" max="10756" width="10.33203125" style="3" customWidth="1"/>
    <col min="10757" max="10757" width="9.88671875" style="3" customWidth="1"/>
    <col min="10758" max="10758" width="9.6640625" style="3" customWidth="1"/>
    <col min="10759" max="10759" width="9.44140625" style="3" bestFit="1" customWidth="1"/>
    <col min="10760" max="10760" width="9.6640625" style="3" customWidth="1"/>
    <col min="10761" max="10761" width="11.109375" style="3" customWidth="1"/>
    <col min="10762" max="10762" width="12" style="3" customWidth="1"/>
    <col min="10763" max="10763" width="9.6640625" style="3" customWidth="1"/>
    <col min="10764" max="10764" width="7.109375" style="3" customWidth="1"/>
    <col min="10765" max="10765" width="12.5546875" style="3" customWidth="1"/>
    <col min="10766" max="11006" width="8.88671875" style="3"/>
    <col min="11007" max="11007" width="1.6640625" style="3" customWidth="1"/>
    <col min="11008" max="11008" width="11.33203125" style="3" customWidth="1"/>
    <col min="11009" max="11012" width="10.33203125" style="3" customWidth="1"/>
    <col min="11013" max="11013" width="9.88671875" style="3" customWidth="1"/>
    <col min="11014" max="11014" width="9.6640625" style="3" customWidth="1"/>
    <col min="11015" max="11015" width="9.44140625" style="3" bestFit="1" customWidth="1"/>
    <col min="11016" max="11016" width="9.6640625" style="3" customWidth="1"/>
    <col min="11017" max="11017" width="11.109375" style="3" customWidth="1"/>
    <col min="11018" max="11018" width="12" style="3" customWidth="1"/>
    <col min="11019" max="11019" width="9.6640625" style="3" customWidth="1"/>
    <col min="11020" max="11020" width="7.109375" style="3" customWidth="1"/>
    <col min="11021" max="11021" width="12.5546875" style="3" customWidth="1"/>
    <col min="11022" max="11262" width="8.88671875" style="3"/>
    <col min="11263" max="11263" width="1.6640625" style="3" customWidth="1"/>
    <col min="11264" max="11264" width="11.33203125" style="3" customWidth="1"/>
    <col min="11265" max="11268" width="10.33203125" style="3" customWidth="1"/>
    <col min="11269" max="11269" width="9.88671875" style="3" customWidth="1"/>
    <col min="11270" max="11270" width="9.6640625" style="3" customWidth="1"/>
    <col min="11271" max="11271" width="9.44140625" style="3" bestFit="1" customWidth="1"/>
    <col min="11272" max="11272" width="9.6640625" style="3" customWidth="1"/>
    <col min="11273" max="11273" width="11.109375" style="3" customWidth="1"/>
    <col min="11274" max="11274" width="12" style="3" customWidth="1"/>
    <col min="11275" max="11275" width="9.6640625" style="3" customWidth="1"/>
    <col min="11276" max="11276" width="7.109375" style="3" customWidth="1"/>
    <col min="11277" max="11277" width="12.5546875" style="3" customWidth="1"/>
    <col min="11278" max="11518" width="8.88671875" style="3"/>
    <col min="11519" max="11519" width="1.6640625" style="3" customWidth="1"/>
    <col min="11520" max="11520" width="11.33203125" style="3" customWidth="1"/>
    <col min="11521" max="11524" width="10.33203125" style="3" customWidth="1"/>
    <col min="11525" max="11525" width="9.88671875" style="3" customWidth="1"/>
    <col min="11526" max="11526" width="9.6640625" style="3" customWidth="1"/>
    <col min="11527" max="11527" width="9.44140625" style="3" bestFit="1" customWidth="1"/>
    <col min="11528" max="11528" width="9.6640625" style="3" customWidth="1"/>
    <col min="11529" max="11529" width="11.109375" style="3" customWidth="1"/>
    <col min="11530" max="11530" width="12" style="3" customWidth="1"/>
    <col min="11531" max="11531" width="9.6640625" style="3" customWidth="1"/>
    <col min="11532" max="11532" width="7.109375" style="3" customWidth="1"/>
    <col min="11533" max="11533" width="12.5546875" style="3" customWidth="1"/>
    <col min="11534" max="11774" width="8.88671875" style="3"/>
    <col min="11775" max="11775" width="1.6640625" style="3" customWidth="1"/>
    <col min="11776" max="11776" width="11.33203125" style="3" customWidth="1"/>
    <col min="11777" max="11780" width="10.33203125" style="3" customWidth="1"/>
    <col min="11781" max="11781" width="9.88671875" style="3" customWidth="1"/>
    <col min="11782" max="11782" width="9.6640625" style="3" customWidth="1"/>
    <col min="11783" max="11783" width="9.44140625" style="3" bestFit="1" customWidth="1"/>
    <col min="11784" max="11784" width="9.6640625" style="3" customWidth="1"/>
    <col min="11785" max="11785" width="11.109375" style="3" customWidth="1"/>
    <col min="11786" max="11786" width="12" style="3" customWidth="1"/>
    <col min="11787" max="11787" width="9.6640625" style="3" customWidth="1"/>
    <col min="11788" max="11788" width="7.109375" style="3" customWidth="1"/>
    <col min="11789" max="11789" width="12.5546875" style="3" customWidth="1"/>
    <col min="11790" max="12030" width="8.88671875" style="3"/>
    <col min="12031" max="12031" width="1.6640625" style="3" customWidth="1"/>
    <col min="12032" max="12032" width="11.33203125" style="3" customWidth="1"/>
    <col min="12033" max="12036" width="10.33203125" style="3" customWidth="1"/>
    <col min="12037" max="12037" width="9.88671875" style="3" customWidth="1"/>
    <col min="12038" max="12038" width="9.6640625" style="3" customWidth="1"/>
    <col min="12039" max="12039" width="9.44140625" style="3" bestFit="1" customWidth="1"/>
    <col min="12040" max="12040" width="9.6640625" style="3" customWidth="1"/>
    <col min="12041" max="12041" width="11.109375" style="3" customWidth="1"/>
    <col min="12042" max="12042" width="12" style="3" customWidth="1"/>
    <col min="12043" max="12043" width="9.6640625" style="3" customWidth="1"/>
    <col min="12044" max="12044" width="7.109375" style="3" customWidth="1"/>
    <col min="12045" max="12045" width="12.5546875" style="3" customWidth="1"/>
    <col min="12046" max="12286" width="8.88671875" style="3"/>
    <col min="12287" max="12287" width="1.6640625" style="3" customWidth="1"/>
    <col min="12288" max="12288" width="11.33203125" style="3" customWidth="1"/>
    <col min="12289" max="12292" width="10.33203125" style="3" customWidth="1"/>
    <col min="12293" max="12293" width="9.88671875" style="3" customWidth="1"/>
    <col min="12294" max="12294" width="9.6640625" style="3" customWidth="1"/>
    <col min="12295" max="12295" width="9.44140625" style="3" bestFit="1" customWidth="1"/>
    <col min="12296" max="12296" width="9.6640625" style="3" customWidth="1"/>
    <col min="12297" max="12297" width="11.109375" style="3" customWidth="1"/>
    <col min="12298" max="12298" width="12" style="3" customWidth="1"/>
    <col min="12299" max="12299" width="9.6640625" style="3" customWidth="1"/>
    <col min="12300" max="12300" width="7.109375" style="3" customWidth="1"/>
    <col min="12301" max="12301" width="12.5546875" style="3" customWidth="1"/>
    <col min="12302" max="12542" width="8.88671875" style="3"/>
    <col min="12543" max="12543" width="1.6640625" style="3" customWidth="1"/>
    <col min="12544" max="12544" width="11.33203125" style="3" customWidth="1"/>
    <col min="12545" max="12548" width="10.33203125" style="3" customWidth="1"/>
    <col min="12549" max="12549" width="9.88671875" style="3" customWidth="1"/>
    <col min="12550" max="12550" width="9.6640625" style="3" customWidth="1"/>
    <col min="12551" max="12551" width="9.44140625" style="3" bestFit="1" customWidth="1"/>
    <col min="12552" max="12552" width="9.6640625" style="3" customWidth="1"/>
    <col min="12553" max="12553" width="11.109375" style="3" customWidth="1"/>
    <col min="12554" max="12554" width="12" style="3" customWidth="1"/>
    <col min="12555" max="12555" width="9.6640625" style="3" customWidth="1"/>
    <col min="12556" max="12556" width="7.109375" style="3" customWidth="1"/>
    <col min="12557" max="12557" width="12.5546875" style="3" customWidth="1"/>
    <col min="12558" max="12798" width="8.88671875" style="3"/>
    <col min="12799" max="12799" width="1.6640625" style="3" customWidth="1"/>
    <col min="12800" max="12800" width="11.33203125" style="3" customWidth="1"/>
    <col min="12801" max="12804" width="10.33203125" style="3" customWidth="1"/>
    <col min="12805" max="12805" width="9.88671875" style="3" customWidth="1"/>
    <col min="12806" max="12806" width="9.6640625" style="3" customWidth="1"/>
    <col min="12807" max="12807" width="9.44140625" style="3" bestFit="1" customWidth="1"/>
    <col min="12808" max="12808" width="9.6640625" style="3" customWidth="1"/>
    <col min="12809" max="12809" width="11.109375" style="3" customWidth="1"/>
    <col min="12810" max="12810" width="12" style="3" customWidth="1"/>
    <col min="12811" max="12811" width="9.6640625" style="3" customWidth="1"/>
    <col min="12812" max="12812" width="7.109375" style="3" customWidth="1"/>
    <col min="12813" max="12813" width="12.5546875" style="3" customWidth="1"/>
    <col min="12814" max="13054" width="8.88671875" style="3"/>
    <col min="13055" max="13055" width="1.6640625" style="3" customWidth="1"/>
    <col min="13056" max="13056" width="11.33203125" style="3" customWidth="1"/>
    <col min="13057" max="13060" width="10.33203125" style="3" customWidth="1"/>
    <col min="13061" max="13061" width="9.88671875" style="3" customWidth="1"/>
    <col min="13062" max="13062" width="9.6640625" style="3" customWidth="1"/>
    <col min="13063" max="13063" width="9.44140625" style="3" bestFit="1" customWidth="1"/>
    <col min="13064" max="13064" width="9.6640625" style="3" customWidth="1"/>
    <col min="13065" max="13065" width="11.109375" style="3" customWidth="1"/>
    <col min="13066" max="13066" width="12" style="3" customWidth="1"/>
    <col min="13067" max="13067" width="9.6640625" style="3" customWidth="1"/>
    <col min="13068" max="13068" width="7.109375" style="3" customWidth="1"/>
    <col min="13069" max="13069" width="12.5546875" style="3" customWidth="1"/>
    <col min="13070" max="13310" width="8.88671875" style="3"/>
    <col min="13311" max="13311" width="1.6640625" style="3" customWidth="1"/>
    <col min="13312" max="13312" width="11.33203125" style="3" customWidth="1"/>
    <col min="13313" max="13316" width="10.33203125" style="3" customWidth="1"/>
    <col min="13317" max="13317" width="9.88671875" style="3" customWidth="1"/>
    <col min="13318" max="13318" width="9.6640625" style="3" customWidth="1"/>
    <col min="13319" max="13319" width="9.44140625" style="3" bestFit="1" customWidth="1"/>
    <col min="13320" max="13320" width="9.6640625" style="3" customWidth="1"/>
    <col min="13321" max="13321" width="11.109375" style="3" customWidth="1"/>
    <col min="13322" max="13322" width="12" style="3" customWidth="1"/>
    <col min="13323" max="13323" width="9.6640625" style="3" customWidth="1"/>
    <col min="13324" max="13324" width="7.109375" style="3" customWidth="1"/>
    <col min="13325" max="13325" width="12.5546875" style="3" customWidth="1"/>
    <col min="13326" max="13566" width="8.88671875" style="3"/>
    <col min="13567" max="13567" width="1.6640625" style="3" customWidth="1"/>
    <col min="13568" max="13568" width="11.33203125" style="3" customWidth="1"/>
    <col min="13569" max="13572" width="10.33203125" style="3" customWidth="1"/>
    <col min="13573" max="13573" width="9.88671875" style="3" customWidth="1"/>
    <col min="13574" max="13574" width="9.6640625" style="3" customWidth="1"/>
    <col min="13575" max="13575" width="9.44140625" style="3" bestFit="1" customWidth="1"/>
    <col min="13576" max="13576" width="9.6640625" style="3" customWidth="1"/>
    <col min="13577" max="13577" width="11.109375" style="3" customWidth="1"/>
    <col min="13578" max="13578" width="12" style="3" customWidth="1"/>
    <col min="13579" max="13579" width="9.6640625" style="3" customWidth="1"/>
    <col min="13580" max="13580" width="7.109375" style="3" customWidth="1"/>
    <col min="13581" max="13581" width="12.5546875" style="3" customWidth="1"/>
    <col min="13582" max="13822" width="8.88671875" style="3"/>
    <col min="13823" max="13823" width="1.6640625" style="3" customWidth="1"/>
    <col min="13824" max="13824" width="11.33203125" style="3" customWidth="1"/>
    <col min="13825" max="13828" width="10.33203125" style="3" customWidth="1"/>
    <col min="13829" max="13829" width="9.88671875" style="3" customWidth="1"/>
    <col min="13830" max="13830" width="9.6640625" style="3" customWidth="1"/>
    <col min="13831" max="13831" width="9.44140625" style="3" bestFit="1" customWidth="1"/>
    <col min="13832" max="13832" width="9.6640625" style="3" customWidth="1"/>
    <col min="13833" max="13833" width="11.109375" style="3" customWidth="1"/>
    <col min="13834" max="13834" width="12" style="3" customWidth="1"/>
    <col min="13835" max="13835" width="9.6640625" style="3" customWidth="1"/>
    <col min="13836" max="13836" width="7.109375" style="3" customWidth="1"/>
    <col min="13837" max="13837" width="12.5546875" style="3" customWidth="1"/>
    <col min="13838" max="14078" width="8.88671875" style="3"/>
    <col min="14079" max="14079" width="1.6640625" style="3" customWidth="1"/>
    <col min="14080" max="14080" width="11.33203125" style="3" customWidth="1"/>
    <col min="14081" max="14084" width="10.33203125" style="3" customWidth="1"/>
    <col min="14085" max="14085" width="9.88671875" style="3" customWidth="1"/>
    <col min="14086" max="14086" width="9.6640625" style="3" customWidth="1"/>
    <col min="14087" max="14087" width="9.44140625" style="3" bestFit="1" customWidth="1"/>
    <col min="14088" max="14088" width="9.6640625" style="3" customWidth="1"/>
    <col min="14089" max="14089" width="11.109375" style="3" customWidth="1"/>
    <col min="14090" max="14090" width="12" style="3" customWidth="1"/>
    <col min="14091" max="14091" width="9.6640625" style="3" customWidth="1"/>
    <col min="14092" max="14092" width="7.109375" style="3" customWidth="1"/>
    <col min="14093" max="14093" width="12.5546875" style="3" customWidth="1"/>
    <col min="14094" max="14334" width="8.88671875" style="3"/>
    <col min="14335" max="14335" width="1.6640625" style="3" customWidth="1"/>
    <col min="14336" max="14336" width="11.33203125" style="3" customWidth="1"/>
    <col min="14337" max="14340" width="10.33203125" style="3" customWidth="1"/>
    <col min="14341" max="14341" width="9.88671875" style="3" customWidth="1"/>
    <col min="14342" max="14342" width="9.6640625" style="3" customWidth="1"/>
    <col min="14343" max="14343" width="9.44140625" style="3" bestFit="1" customWidth="1"/>
    <col min="14344" max="14344" width="9.6640625" style="3" customWidth="1"/>
    <col min="14345" max="14345" width="11.109375" style="3" customWidth="1"/>
    <col min="14346" max="14346" width="12" style="3" customWidth="1"/>
    <col min="14347" max="14347" width="9.6640625" style="3" customWidth="1"/>
    <col min="14348" max="14348" width="7.109375" style="3" customWidth="1"/>
    <col min="14349" max="14349" width="12.5546875" style="3" customWidth="1"/>
    <col min="14350" max="14590" width="8.88671875" style="3"/>
    <col min="14591" max="14591" width="1.6640625" style="3" customWidth="1"/>
    <col min="14592" max="14592" width="11.33203125" style="3" customWidth="1"/>
    <col min="14593" max="14596" width="10.33203125" style="3" customWidth="1"/>
    <col min="14597" max="14597" width="9.88671875" style="3" customWidth="1"/>
    <col min="14598" max="14598" width="9.6640625" style="3" customWidth="1"/>
    <col min="14599" max="14599" width="9.44140625" style="3" bestFit="1" customWidth="1"/>
    <col min="14600" max="14600" width="9.6640625" style="3" customWidth="1"/>
    <col min="14601" max="14601" width="11.109375" style="3" customWidth="1"/>
    <col min="14602" max="14602" width="12" style="3" customWidth="1"/>
    <col min="14603" max="14603" width="9.6640625" style="3" customWidth="1"/>
    <col min="14604" max="14604" width="7.109375" style="3" customWidth="1"/>
    <col min="14605" max="14605" width="12.5546875" style="3" customWidth="1"/>
    <col min="14606" max="14846" width="8.88671875" style="3"/>
    <col min="14847" max="14847" width="1.6640625" style="3" customWidth="1"/>
    <col min="14848" max="14848" width="11.33203125" style="3" customWidth="1"/>
    <col min="14849" max="14852" width="10.33203125" style="3" customWidth="1"/>
    <col min="14853" max="14853" width="9.88671875" style="3" customWidth="1"/>
    <col min="14854" max="14854" width="9.6640625" style="3" customWidth="1"/>
    <col min="14855" max="14855" width="9.44140625" style="3" bestFit="1" customWidth="1"/>
    <col min="14856" max="14856" width="9.6640625" style="3" customWidth="1"/>
    <col min="14857" max="14857" width="11.109375" style="3" customWidth="1"/>
    <col min="14858" max="14858" width="12" style="3" customWidth="1"/>
    <col min="14859" max="14859" width="9.6640625" style="3" customWidth="1"/>
    <col min="14860" max="14860" width="7.109375" style="3" customWidth="1"/>
    <col min="14861" max="14861" width="12.5546875" style="3" customWidth="1"/>
    <col min="14862" max="15102" width="8.88671875" style="3"/>
    <col min="15103" max="15103" width="1.6640625" style="3" customWidth="1"/>
    <col min="15104" max="15104" width="11.33203125" style="3" customWidth="1"/>
    <col min="15105" max="15108" width="10.33203125" style="3" customWidth="1"/>
    <col min="15109" max="15109" width="9.88671875" style="3" customWidth="1"/>
    <col min="15110" max="15110" width="9.6640625" style="3" customWidth="1"/>
    <col min="15111" max="15111" width="9.44140625" style="3" bestFit="1" customWidth="1"/>
    <col min="15112" max="15112" width="9.6640625" style="3" customWidth="1"/>
    <col min="15113" max="15113" width="11.109375" style="3" customWidth="1"/>
    <col min="15114" max="15114" width="12" style="3" customWidth="1"/>
    <col min="15115" max="15115" width="9.6640625" style="3" customWidth="1"/>
    <col min="15116" max="15116" width="7.109375" style="3" customWidth="1"/>
    <col min="15117" max="15117" width="12.5546875" style="3" customWidth="1"/>
    <col min="15118" max="15358" width="8.88671875" style="3"/>
    <col min="15359" max="15359" width="1.6640625" style="3" customWidth="1"/>
    <col min="15360" max="15360" width="11.33203125" style="3" customWidth="1"/>
    <col min="15361" max="15364" width="10.33203125" style="3" customWidth="1"/>
    <col min="15365" max="15365" width="9.88671875" style="3" customWidth="1"/>
    <col min="15366" max="15366" width="9.6640625" style="3" customWidth="1"/>
    <col min="15367" max="15367" width="9.44140625" style="3" bestFit="1" customWidth="1"/>
    <col min="15368" max="15368" width="9.6640625" style="3" customWidth="1"/>
    <col min="15369" max="15369" width="11.109375" style="3" customWidth="1"/>
    <col min="15370" max="15370" width="12" style="3" customWidth="1"/>
    <col min="15371" max="15371" width="9.6640625" style="3" customWidth="1"/>
    <col min="15372" max="15372" width="7.109375" style="3" customWidth="1"/>
    <col min="15373" max="15373" width="12.5546875" style="3" customWidth="1"/>
    <col min="15374" max="15614" width="8.88671875" style="3"/>
    <col min="15615" max="15615" width="1.6640625" style="3" customWidth="1"/>
    <col min="15616" max="15616" width="11.33203125" style="3" customWidth="1"/>
    <col min="15617" max="15620" width="10.33203125" style="3" customWidth="1"/>
    <col min="15621" max="15621" width="9.88671875" style="3" customWidth="1"/>
    <col min="15622" max="15622" width="9.6640625" style="3" customWidth="1"/>
    <col min="15623" max="15623" width="9.44140625" style="3" bestFit="1" customWidth="1"/>
    <col min="15624" max="15624" width="9.6640625" style="3" customWidth="1"/>
    <col min="15625" max="15625" width="11.109375" style="3" customWidth="1"/>
    <col min="15626" max="15626" width="12" style="3" customWidth="1"/>
    <col min="15627" max="15627" width="9.6640625" style="3" customWidth="1"/>
    <col min="15628" max="15628" width="7.109375" style="3" customWidth="1"/>
    <col min="15629" max="15629" width="12.5546875" style="3" customWidth="1"/>
    <col min="15630" max="15870" width="8.88671875" style="3"/>
    <col min="15871" max="15871" width="1.6640625" style="3" customWidth="1"/>
    <col min="15872" max="15872" width="11.33203125" style="3" customWidth="1"/>
    <col min="15873" max="15876" width="10.33203125" style="3" customWidth="1"/>
    <col min="15877" max="15877" width="9.88671875" style="3" customWidth="1"/>
    <col min="15878" max="15878" width="9.6640625" style="3" customWidth="1"/>
    <col min="15879" max="15879" width="9.44140625" style="3" bestFit="1" customWidth="1"/>
    <col min="15880" max="15880" width="9.6640625" style="3" customWidth="1"/>
    <col min="15881" max="15881" width="11.109375" style="3" customWidth="1"/>
    <col min="15882" max="15882" width="12" style="3" customWidth="1"/>
    <col min="15883" max="15883" width="9.6640625" style="3" customWidth="1"/>
    <col min="15884" max="15884" width="7.109375" style="3" customWidth="1"/>
    <col min="15885" max="15885" width="12.5546875" style="3" customWidth="1"/>
    <col min="15886" max="16126" width="8.88671875" style="3"/>
    <col min="16127" max="16127" width="1.6640625" style="3" customWidth="1"/>
    <col min="16128" max="16128" width="11.33203125" style="3" customWidth="1"/>
    <col min="16129" max="16132" width="10.33203125" style="3" customWidth="1"/>
    <col min="16133" max="16133" width="9.88671875" style="3" customWidth="1"/>
    <col min="16134" max="16134" width="9.6640625" style="3" customWidth="1"/>
    <col min="16135" max="16135" width="9.44140625" style="3" bestFit="1" customWidth="1"/>
    <col min="16136" max="16136" width="9.6640625" style="3" customWidth="1"/>
    <col min="16137" max="16137" width="11.109375" style="3" customWidth="1"/>
    <col min="16138" max="16138" width="12" style="3" customWidth="1"/>
    <col min="16139" max="16139" width="9.6640625" style="3" customWidth="1"/>
    <col min="16140" max="16140" width="7.109375" style="3" customWidth="1"/>
    <col min="16141" max="16141" width="12.5546875" style="3" customWidth="1"/>
    <col min="16142" max="16384" width="8.88671875" style="3"/>
  </cols>
  <sheetData>
    <row r="1" spans="2:15" ht="13.8" thickBot="1" x14ac:dyDescent="0.3"/>
    <row r="2" spans="2:15" x14ac:dyDescent="0.25">
      <c r="B2" s="5" t="s">
        <v>34</v>
      </c>
      <c r="C2" s="7"/>
      <c r="D2" s="7"/>
      <c r="E2" s="7"/>
      <c r="F2" s="7"/>
      <c r="G2" s="6"/>
      <c r="H2" s="6"/>
      <c r="I2" s="6"/>
      <c r="J2" s="6"/>
      <c r="K2" s="6"/>
      <c r="L2" s="6"/>
      <c r="M2" s="6"/>
      <c r="N2" s="22"/>
    </row>
    <row r="3" spans="2:15" ht="13.8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2:15" ht="13.8" thickBot="1" x14ac:dyDescent="0.3">
      <c r="B4" s="31" t="s">
        <v>28</v>
      </c>
      <c r="C4" s="12">
        <f t="shared" ref="C4:M4" si="0">SUM(C6:C28)</f>
        <v>184758</v>
      </c>
      <c r="D4" s="11">
        <f t="shared" si="0"/>
        <v>252.19</v>
      </c>
      <c r="E4" s="11">
        <f t="shared" si="0"/>
        <v>261.72000000000003</v>
      </c>
      <c r="F4" s="11">
        <f t="shared" si="0"/>
        <v>207.73000000000002</v>
      </c>
      <c r="G4" s="11">
        <f t="shared" si="0"/>
        <v>211.05999999999997</v>
      </c>
      <c r="H4" s="11">
        <f t="shared" si="0"/>
        <v>95.516000000000005</v>
      </c>
      <c r="I4" s="11">
        <f t="shared" si="0"/>
        <v>137.86199999999999</v>
      </c>
      <c r="J4" s="44">
        <f t="shared" si="0"/>
        <v>28.17</v>
      </c>
      <c r="K4" s="44">
        <f t="shared" ref="K4:L4" si="1">SUM(K6:K28)</f>
        <v>31.86</v>
      </c>
      <c r="L4" s="44">
        <f t="shared" si="1"/>
        <v>37.408000000000001</v>
      </c>
      <c r="M4" s="12">
        <f t="shared" si="0"/>
        <v>97619.792199999996</v>
      </c>
      <c r="N4" s="12"/>
    </row>
    <row r="5" spans="2:15" ht="79.8" thickBot="1" x14ac:dyDescent="0.3">
      <c r="B5" s="14"/>
      <c r="C5" s="13" t="s">
        <v>31</v>
      </c>
      <c r="D5" s="16" t="s">
        <v>23</v>
      </c>
      <c r="E5" s="16" t="s">
        <v>24</v>
      </c>
      <c r="F5" s="16" t="s">
        <v>25</v>
      </c>
      <c r="G5" s="16" t="s">
        <v>26</v>
      </c>
      <c r="H5" s="23" t="s">
        <v>27</v>
      </c>
      <c r="I5" s="42" t="s">
        <v>29</v>
      </c>
      <c r="J5" s="23" t="s">
        <v>30</v>
      </c>
      <c r="K5" s="23" t="s">
        <v>32</v>
      </c>
      <c r="L5" s="23" t="s">
        <v>33</v>
      </c>
      <c r="M5" s="43" t="s">
        <v>35</v>
      </c>
      <c r="N5" s="21"/>
    </row>
    <row r="6" spans="2:15" ht="13.8" x14ac:dyDescent="0.3">
      <c r="B6" s="27" t="s">
        <v>0</v>
      </c>
      <c r="C6" s="15">
        <v>7950</v>
      </c>
      <c r="D6" s="24">
        <v>30.64</v>
      </c>
      <c r="E6" s="24">
        <v>10.199999999999999</v>
      </c>
      <c r="F6" s="24"/>
      <c r="G6" s="24">
        <v>2.27</v>
      </c>
      <c r="H6" s="29">
        <v>5.51</v>
      </c>
      <c r="I6" s="29">
        <v>15.89</v>
      </c>
      <c r="J6" s="29"/>
      <c r="K6" s="29">
        <v>13.32</v>
      </c>
      <c r="L6" s="29">
        <v>3.98</v>
      </c>
      <c r="M6" s="30">
        <v>5458</v>
      </c>
      <c r="N6" s="17" t="s">
        <v>0</v>
      </c>
      <c r="O6" s="32"/>
    </row>
    <row r="7" spans="2:15" ht="13.8" x14ac:dyDescent="0.3">
      <c r="B7" s="26" t="s">
        <v>1</v>
      </c>
      <c r="C7" s="1">
        <v>6755</v>
      </c>
      <c r="D7" s="25"/>
      <c r="E7" s="25"/>
      <c r="F7" s="25">
        <v>2.87</v>
      </c>
      <c r="G7" s="25">
        <v>5.7</v>
      </c>
      <c r="H7" s="29"/>
      <c r="I7" s="29"/>
      <c r="J7" s="33"/>
      <c r="K7" s="33"/>
      <c r="L7" s="33">
        <v>2.71</v>
      </c>
      <c r="M7" s="20">
        <v>2337</v>
      </c>
      <c r="N7" s="18" t="s">
        <v>1</v>
      </c>
      <c r="O7" s="32"/>
    </row>
    <row r="8" spans="2:15" ht="13.8" x14ac:dyDescent="0.3">
      <c r="B8" s="26" t="s">
        <v>2</v>
      </c>
      <c r="C8" s="2">
        <v>4244</v>
      </c>
      <c r="D8" s="25"/>
      <c r="E8" s="25">
        <v>1.06</v>
      </c>
      <c r="F8" s="25"/>
      <c r="G8" s="25">
        <v>6.64</v>
      </c>
      <c r="H8" s="29">
        <v>3.05</v>
      </c>
      <c r="I8" s="29">
        <v>1.52</v>
      </c>
      <c r="J8" s="33"/>
      <c r="K8" s="33"/>
      <c r="L8" s="33"/>
      <c r="M8" s="20">
        <v>2855.4956999999999</v>
      </c>
      <c r="N8" s="19" t="s">
        <v>2</v>
      </c>
    </row>
    <row r="9" spans="2:15" ht="13.8" x14ac:dyDescent="0.3">
      <c r="B9" s="26" t="s">
        <v>3</v>
      </c>
      <c r="C9" s="1">
        <v>6870</v>
      </c>
      <c r="D9" s="25">
        <v>5.55</v>
      </c>
      <c r="E9" s="25"/>
      <c r="F9" s="25">
        <v>1.42</v>
      </c>
      <c r="G9" s="25">
        <v>4.87</v>
      </c>
      <c r="H9" s="29">
        <v>4</v>
      </c>
      <c r="I9" s="29">
        <v>2.92</v>
      </c>
      <c r="J9" s="33">
        <v>3.7</v>
      </c>
      <c r="K9" s="33"/>
      <c r="L9" s="33">
        <f>0.97+1.299</f>
        <v>2.2690000000000001</v>
      </c>
      <c r="M9" s="20">
        <v>5732</v>
      </c>
      <c r="N9" s="18" t="s">
        <v>3</v>
      </c>
    </row>
    <row r="10" spans="2:15" ht="13.8" x14ac:dyDescent="0.3">
      <c r="B10" s="26" t="s">
        <v>4</v>
      </c>
      <c r="C10" s="2">
        <v>11105</v>
      </c>
      <c r="D10" s="25">
        <v>0.7</v>
      </c>
      <c r="E10" s="25">
        <v>1.41</v>
      </c>
      <c r="F10" s="25">
        <v>1.63</v>
      </c>
      <c r="G10" s="25"/>
      <c r="H10" s="29">
        <v>4.2</v>
      </c>
      <c r="I10" s="29">
        <v>1.01</v>
      </c>
      <c r="J10" s="33">
        <v>1.81</v>
      </c>
      <c r="K10" s="33"/>
      <c r="L10" s="33"/>
      <c r="M10" s="20">
        <v>6310.2069999999985</v>
      </c>
      <c r="N10" s="19" t="s">
        <v>4</v>
      </c>
    </row>
    <row r="11" spans="2:15" ht="13.8" x14ac:dyDescent="0.3">
      <c r="B11" s="26" t="s">
        <v>5</v>
      </c>
      <c r="C11" s="1">
        <v>15117</v>
      </c>
      <c r="D11" s="25">
        <v>13.68</v>
      </c>
      <c r="E11" s="25">
        <v>9.1199999999999992</v>
      </c>
      <c r="F11" s="25">
        <v>0.65</v>
      </c>
      <c r="G11" s="25"/>
      <c r="H11" s="28">
        <v>7.46</v>
      </c>
      <c r="I11" s="28">
        <v>15.01</v>
      </c>
      <c r="J11" s="34"/>
      <c r="K11" s="34"/>
      <c r="L11" s="34">
        <f>0.307+2.512</f>
        <v>2.819</v>
      </c>
      <c r="M11" s="20">
        <v>6002</v>
      </c>
      <c r="N11" s="18" t="s">
        <v>5</v>
      </c>
    </row>
    <row r="12" spans="2:15" ht="13.8" x14ac:dyDescent="0.3">
      <c r="B12" s="26" t="s">
        <v>6</v>
      </c>
      <c r="C12" s="2">
        <v>4656</v>
      </c>
      <c r="D12" s="25"/>
      <c r="E12" s="25">
        <v>1.74</v>
      </c>
      <c r="F12" s="25">
        <v>2.57</v>
      </c>
      <c r="G12" s="25">
        <v>5.28</v>
      </c>
      <c r="H12" s="29">
        <v>6.29</v>
      </c>
      <c r="I12" s="29">
        <v>1.89</v>
      </c>
      <c r="J12" s="33"/>
      <c r="K12" s="33">
        <v>0.78</v>
      </c>
      <c r="L12" s="33"/>
      <c r="M12" s="20">
        <v>2877</v>
      </c>
      <c r="N12" s="19" t="s">
        <v>6</v>
      </c>
    </row>
    <row r="13" spans="2:15" ht="13.8" x14ac:dyDescent="0.3">
      <c r="B13" s="26" t="s">
        <v>7</v>
      </c>
      <c r="C13" s="1">
        <v>14595</v>
      </c>
      <c r="D13" s="25">
        <v>113.1</v>
      </c>
      <c r="E13" s="25">
        <v>87.5</v>
      </c>
      <c r="F13" s="25">
        <v>55.4</v>
      </c>
      <c r="G13" s="25">
        <v>53.4</v>
      </c>
      <c r="H13" s="28">
        <v>4.96</v>
      </c>
      <c r="I13" s="28">
        <v>20.74</v>
      </c>
      <c r="J13" s="34">
        <v>17.95</v>
      </c>
      <c r="K13" s="34">
        <v>13.42</v>
      </c>
      <c r="L13" s="34">
        <v>9.06</v>
      </c>
      <c r="M13" s="20">
        <v>9140</v>
      </c>
      <c r="N13" s="18" t="s">
        <v>7</v>
      </c>
    </row>
    <row r="14" spans="2:15" ht="13.8" x14ac:dyDescent="0.3">
      <c r="B14" s="26" t="s">
        <v>8</v>
      </c>
      <c r="C14" s="2">
        <v>5583</v>
      </c>
      <c r="D14" s="25"/>
      <c r="E14" s="25"/>
      <c r="F14" s="25">
        <v>5.93</v>
      </c>
      <c r="G14" s="25"/>
      <c r="H14" s="29"/>
      <c r="I14" s="29">
        <v>3.2</v>
      </c>
      <c r="J14" s="33"/>
      <c r="K14" s="33"/>
      <c r="L14" s="33"/>
      <c r="M14" s="20">
        <v>2773</v>
      </c>
      <c r="N14" s="19" t="s">
        <v>8</v>
      </c>
    </row>
    <row r="15" spans="2:15" ht="13.8" x14ac:dyDescent="0.3">
      <c r="B15" s="26" t="s">
        <v>21</v>
      </c>
      <c r="C15" s="1">
        <v>9152</v>
      </c>
      <c r="D15" s="25">
        <v>3.09</v>
      </c>
      <c r="E15" s="25"/>
      <c r="F15" s="25"/>
      <c r="G15" s="25">
        <v>1.23</v>
      </c>
      <c r="H15" s="28">
        <v>12.66</v>
      </c>
      <c r="I15" s="28"/>
      <c r="J15" s="34"/>
      <c r="K15" s="34"/>
      <c r="L15" s="34"/>
      <c r="M15" s="20">
        <v>5660</v>
      </c>
      <c r="N15" s="18" t="s">
        <v>21</v>
      </c>
    </row>
    <row r="16" spans="2:15" ht="13.8" x14ac:dyDescent="0.3">
      <c r="B16" s="26" t="s">
        <v>9</v>
      </c>
      <c r="C16" s="2">
        <v>6623</v>
      </c>
      <c r="D16" s="25">
        <v>5.78</v>
      </c>
      <c r="E16" s="25">
        <v>22.5</v>
      </c>
      <c r="F16" s="25">
        <v>19.59</v>
      </c>
      <c r="G16" s="25">
        <v>17.3</v>
      </c>
      <c r="H16" s="28">
        <v>1.27</v>
      </c>
      <c r="I16" s="28">
        <v>7.11</v>
      </c>
      <c r="J16" s="34"/>
      <c r="K16" s="34"/>
      <c r="L16" s="34"/>
      <c r="M16" s="20">
        <v>2828</v>
      </c>
      <c r="N16" s="19" t="s">
        <v>9</v>
      </c>
    </row>
    <row r="17" spans="2:14" ht="13.8" x14ac:dyDescent="0.3">
      <c r="B17" s="26" t="s">
        <v>10</v>
      </c>
      <c r="C17" s="1">
        <v>7244</v>
      </c>
      <c r="D17" s="25"/>
      <c r="E17" s="25">
        <v>1.2</v>
      </c>
      <c r="F17" s="25">
        <v>1.85</v>
      </c>
      <c r="G17" s="25">
        <v>1.31</v>
      </c>
      <c r="H17" s="29"/>
      <c r="I17" s="29"/>
      <c r="J17" s="33"/>
      <c r="K17" s="33"/>
      <c r="L17" s="33">
        <v>0.75</v>
      </c>
      <c r="M17" s="20">
        <v>3997</v>
      </c>
      <c r="N17" s="18" t="s">
        <v>10</v>
      </c>
    </row>
    <row r="18" spans="2:14" ht="13.8" x14ac:dyDescent="0.3">
      <c r="B18" s="26" t="s">
        <v>11</v>
      </c>
      <c r="C18" s="2">
        <v>7221</v>
      </c>
      <c r="D18" s="25">
        <v>11.18</v>
      </c>
      <c r="E18" s="25">
        <v>6.09</v>
      </c>
      <c r="F18" s="25">
        <v>3.61</v>
      </c>
      <c r="G18" s="25">
        <v>8.42</v>
      </c>
      <c r="H18" s="29"/>
      <c r="I18" s="29">
        <v>13.4</v>
      </c>
      <c r="J18" s="33"/>
      <c r="K18" s="33"/>
      <c r="L18" s="33"/>
      <c r="M18" s="20">
        <v>2826</v>
      </c>
      <c r="N18" s="19" t="s">
        <v>11</v>
      </c>
    </row>
    <row r="19" spans="2:14" ht="13.8" x14ac:dyDescent="0.3">
      <c r="B19" s="26" t="s">
        <v>12</v>
      </c>
      <c r="C19" s="1">
        <v>6570</v>
      </c>
      <c r="D19" s="25">
        <v>11.8</v>
      </c>
      <c r="E19" s="25">
        <v>12.7</v>
      </c>
      <c r="F19" s="25">
        <v>11.5</v>
      </c>
      <c r="G19" s="25">
        <v>3.06</v>
      </c>
      <c r="H19" s="29">
        <v>5.5</v>
      </c>
      <c r="I19" s="29">
        <v>11.5</v>
      </c>
      <c r="J19" s="33">
        <v>0.5</v>
      </c>
      <c r="K19" s="33">
        <v>2.4700000000000002</v>
      </c>
      <c r="L19" s="33">
        <v>7.13</v>
      </c>
      <c r="M19" s="20">
        <v>4686</v>
      </c>
      <c r="N19" s="18" t="s">
        <v>12</v>
      </c>
    </row>
    <row r="20" spans="2:14" ht="13.8" x14ac:dyDescent="0.3">
      <c r="B20" s="26" t="s">
        <v>13</v>
      </c>
      <c r="C20" s="2">
        <v>13650</v>
      </c>
      <c r="D20" s="25"/>
      <c r="E20" s="25">
        <v>5.96</v>
      </c>
      <c r="F20" s="25">
        <v>2.98</v>
      </c>
      <c r="G20" s="25"/>
      <c r="H20" s="29">
        <v>5.25</v>
      </c>
      <c r="I20" s="29"/>
      <c r="J20" s="33"/>
      <c r="K20" s="33"/>
      <c r="L20" s="33"/>
      <c r="M20" s="20">
        <v>5912</v>
      </c>
      <c r="N20" s="19" t="s">
        <v>13</v>
      </c>
    </row>
    <row r="21" spans="2:14" ht="13.8" x14ac:dyDescent="0.3">
      <c r="B21" s="26" t="s">
        <v>22</v>
      </c>
      <c r="C21" s="1">
        <v>6458</v>
      </c>
      <c r="D21" s="25"/>
      <c r="E21" s="25">
        <v>1.62</v>
      </c>
      <c r="F21" s="25">
        <v>1.62</v>
      </c>
      <c r="G21" s="25"/>
      <c r="H21" s="29">
        <v>1.7</v>
      </c>
      <c r="I21" s="29"/>
      <c r="J21" s="33"/>
      <c r="K21" s="33"/>
      <c r="L21" s="33"/>
      <c r="M21" s="20">
        <v>2500</v>
      </c>
      <c r="N21" s="18" t="s">
        <v>22</v>
      </c>
    </row>
    <row r="22" spans="2:14" ht="13.8" x14ac:dyDescent="0.3">
      <c r="B22" s="26" t="s">
        <v>14</v>
      </c>
      <c r="C22" s="2">
        <v>9458</v>
      </c>
      <c r="D22" s="25"/>
      <c r="E22" s="25">
        <v>11.2</v>
      </c>
      <c r="F22" s="25">
        <v>2.87</v>
      </c>
      <c r="G22" s="25">
        <v>1.17</v>
      </c>
      <c r="H22" s="29"/>
      <c r="I22" s="29"/>
      <c r="J22" s="33"/>
      <c r="K22" s="33"/>
      <c r="L22" s="33">
        <v>0.77</v>
      </c>
      <c r="M22" s="20">
        <v>3669</v>
      </c>
      <c r="N22" s="19" t="s">
        <v>14</v>
      </c>
    </row>
    <row r="23" spans="2:14" ht="13.8" x14ac:dyDescent="0.3">
      <c r="B23" s="26" t="s">
        <v>15</v>
      </c>
      <c r="C23" s="1">
        <v>2599</v>
      </c>
      <c r="D23" s="25">
        <v>1.48</v>
      </c>
      <c r="E23" s="25">
        <v>3.22</v>
      </c>
      <c r="F23" s="25">
        <v>3.55</v>
      </c>
      <c r="G23" s="25">
        <v>4.8099999999999996</v>
      </c>
      <c r="H23" s="29">
        <v>10.476000000000001</v>
      </c>
      <c r="I23" s="29">
        <v>0.63200000000000001</v>
      </c>
      <c r="J23" s="33"/>
      <c r="K23" s="33">
        <v>1.87</v>
      </c>
      <c r="L23" s="33"/>
      <c r="M23" s="20">
        <v>757</v>
      </c>
      <c r="N23" s="18" t="s">
        <v>15</v>
      </c>
    </row>
    <row r="24" spans="2:14" ht="13.8" x14ac:dyDescent="0.3">
      <c r="B24" s="26" t="s">
        <v>16</v>
      </c>
      <c r="C24" s="2">
        <v>6984</v>
      </c>
      <c r="D24" s="25">
        <v>37.18</v>
      </c>
      <c r="E24" s="25">
        <v>60.6</v>
      </c>
      <c r="F24" s="25">
        <v>34.130000000000003</v>
      </c>
      <c r="G24" s="25">
        <v>26.6</v>
      </c>
      <c r="H24" s="28">
        <v>9.43</v>
      </c>
      <c r="I24" s="28">
        <v>30.8</v>
      </c>
      <c r="J24" s="34"/>
      <c r="K24" s="34"/>
      <c r="L24" s="34"/>
      <c r="M24" s="20">
        <v>4431</v>
      </c>
      <c r="N24" s="19" t="s">
        <v>16</v>
      </c>
    </row>
    <row r="25" spans="2:14" ht="13.8" x14ac:dyDescent="0.3">
      <c r="B25" s="26" t="s">
        <v>17</v>
      </c>
      <c r="C25" s="1">
        <v>10777</v>
      </c>
      <c r="D25" s="25">
        <v>10.66</v>
      </c>
      <c r="E25" s="25">
        <v>5.4</v>
      </c>
      <c r="F25" s="25">
        <v>16.690000000000001</v>
      </c>
      <c r="G25" s="25">
        <v>29.6</v>
      </c>
      <c r="H25" s="28">
        <v>0.62</v>
      </c>
      <c r="I25" s="28">
        <v>4.1900000000000004</v>
      </c>
      <c r="J25" s="34">
        <v>4.21</v>
      </c>
      <c r="K25" s="34"/>
      <c r="L25" s="34">
        <v>5.74</v>
      </c>
      <c r="M25" s="20">
        <v>5220</v>
      </c>
      <c r="N25" s="18" t="s">
        <v>17</v>
      </c>
    </row>
    <row r="26" spans="2:14" ht="13.8" x14ac:dyDescent="0.3">
      <c r="B26" s="26" t="s">
        <v>18</v>
      </c>
      <c r="C26" s="2">
        <v>3712</v>
      </c>
      <c r="D26" s="25">
        <v>0.35</v>
      </c>
      <c r="E26" s="25">
        <v>2.58</v>
      </c>
      <c r="F26" s="25">
        <v>2.58</v>
      </c>
      <c r="G26" s="25"/>
      <c r="H26" s="28">
        <v>0.46</v>
      </c>
      <c r="I26" s="28"/>
      <c r="J26" s="34"/>
      <c r="K26" s="34"/>
      <c r="L26" s="34"/>
      <c r="M26" s="20">
        <v>1231.0895</v>
      </c>
      <c r="N26" s="19" t="s">
        <v>18</v>
      </c>
    </row>
    <row r="27" spans="2:14" ht="13.8" x14ac:dyDescent="0.3">
      <c r="B27" s="26" t="s">
        <v>19</v>
      </c>
      <c r="C27" s="1">
        <v>8308</v>
      </c>
      <c r="D27" s="25">
        <v>3.97</v>
      </c>
      <c r="E27" s="25">
        <v>15.2</v>
      </c>
      <c r="F27" s="25">
        <v>27.85</v>
      </c>
      <c r="G27" s="25">
        <v>27.7</v>
      </c>
      <c r="H27" s="28">
        <v>6.73</v>
      </c>
      <c r="I27" s="28">
        <v>7.6</v>
      </c>
      <c r="J27" s="34"/>
      <c r="K27" s="34"/>
      <c r="L27" s="34">
        <v>1.22</v>
      </c>
      <c r="M27" s="20">
        <v>4301</v>
      </c>
      <c r="N27" s="18" t="s">
        <v>19</v>
      </c>
    </row>
    <row r="28" spans="2:14" ht="14.4" thickBot="1" x14ac:dyDescent="0.35">
      <c r="B28" s="35" t="s">
        <v>20</v>
      </c>
      <c r="C28" s="36">
        <v>9127</v>
      </c>
      <c r="D28" s="37">
        <v>3.03</v>
      </c>
      <c r="E28" s="37">
        <v>2.42</v>
      </c>
      <c r="F28" s="37">
        <v>8.44</v>
      </c>
      <c r="G28" s="37">
        <v>11.7</v>
      </c>
      <c r="H28" s="38">
        <v>5.95</v>
      </c>
      <c r="I28" s="38">
        <v>0.45</v>
      </c>
      <c r="J28" s="39"/>
      <c r="K28" s="39"/>
      <c r="L28" s="39">
        <v>0.96</v>
      </c>
      <c r="M28" s="40">
        <v>6117</v>
      </c>
      <c r="N28" s="41" t="s">
        <v>20</v>
      </c>
    </row>
  </sheetData>
  <pageMargins left="0.31496062992125984" right="0.31496062992125984" top="0.74803149606299213" bottom="0.74803149606299213" header="0.31496062992125984" footer="0.31496062992125984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407"/>
  <sheetViews>
    <sheetView tabSelected="1" workbookViewId="0">
      <selection activeCell="L225" sqref="L225"/>
    </sheetView>
  </sheetViews>
  <sheetFormatPr defaultRowHeight="14.4" x14ac:dyDescent="0.3"/>
  <cols>
    <col min="1" max="1" width="11.33203125" customWidth="1"/>
    <col min="2" max="2" width="11.44140625" customWidth="1"/>
    <col min="3" max="3" width="13.109375" style="45" customWidth="1"/>
    <col min="7" max="7" width="13" customWidth="1"/>
    <col min="8" max="8" width="11.6640625" customWidth="1"/>
    <col min="9" max="9" width="11.77734375" customWidth="1"/>
    <col min="10" max="10" width="23.44140625" customWidth="1"/>
    <col min="11" max="11" width="19.21875" customWidth="1"/>
    <col min="12" max="12" width="19.6640625" customWidth="1"/>
    <col min="13" max="13" width="18.21875" customWidth="1"/>
    <col min="14" max="14" width="17.33203125" customWidth="1"/>
    <col min="15" max="15" width="17.21875" customWidth="1"/>
    <col min="16" max="16" width="19.88671875" customWidth="1"/>
    <col min="17" max="17" width="8.88671875" style="45"/>
    <col min="18" max="18" width="22.5546875" customWidth="1"/>
    <col min="19" max="19" width="15.109375" customWidth="1"/>
    <col min="20" max="20" width="18.77734375" customWidth="1"/>
    <col min="21" max="21" width="10" customWidth="1"/>
  </cols>
  <sheetData>
    <row r="1" spans="1:21" ht="15" thickBot="1" x14ac:dyDescent="0.35">
      <c r="C1" s="49" t="s">
        <v>154</v>
      </c>
      <c r="F1" s="46">
        <v>37.407999999999994</v>
      </c>
    </row>
    <row r="2" spans="1:21" x14ac:dyDescent="0.3">
      <c r="A2" t="s">
        <v>36</v>
      </c>
      <c r="B2" t="s">
        <v>37</v>
      </c>
      <c r="C2" s="49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P2" t="s">
        <v>51</v>
      </c>
      <c r="Q2" s="45" t="s">
        <v>52</v>
      </c>
      <c r="R2" t="s">
        <v>53</v>
      </c>
      <c r="S2" t="s">
        <v>54</v>
      </c>
      <c r="T2" t="s">
        <v>55</v>
      </c>
      <c r="U2" t="s">
        <v>56</v>
      </c>
    </row>
    <row r="3" spans="1:21" x14ac:dyDescent="0.3">
      <c r="A3" t="s">
        <v>57</v>
      </c>
      <c r="B3" t="s">
        <v>58</v>
      </c>
      <c r="C3" s="47" t="s">
        <v>10</v>
      </c>
      <c r="D3" t="s">
        <v>59</v>
      </c>
      <c r="E3">
        <v>18</v>
      </c>
      <c r="F3">
        <v>0.75</v>
      </c>
      <c r="G3" t="s">
        <v>60</v>
      </c>
      <c r="H3" t="s">
        <v>61</v>
      </c>
      <c r="I3" t="s">
        <v>62</v>
      </c>
      <c r="J3" t="s">
        <v>63</v>
      </c>
      <c r="K3" t="s">
        <v>64</v>
      </c>
      <c r="L3">
        <v>30</v>
      </c>
      <c r="M3">
        <v>704</v>
      </c>
      <c r="N3" t="s">
        <v>65</v>
      </c>
      <c r="O3" t="s">
        <v>66</v>
      </c>
      <c r="P3" t="s">
        <v>67</v>
      </c>
      <c r="Q3" s="47">
        <v>2021</v>
      </c>
      <c r="R3" t="s">
        <v>67</v>
      </c>
      <c r="S3" t="s">
        <v>66</v>
      </c>
      <c r="T3" t="s">
        <v>65</v>
      </c>
      <c r="U3" t="s">
        <v>68</v>
      </c>
    </row>
    <row r="4" spans="1:21" hidden="1" x14ac:dyDescent="0.3">
      <c r="C4" s="47"/>
      <c r="Q4" s="47"/>
    </row>
    <row r="5" spans="1:21" hidden="1" x14ac:dyDescent="0.3">
      <c r="C5" s="47"/>
      <c r="Q5" s="47"/>
    </row>
    <row r="6" spans="1:21" hidden="1" x14ac:dyDescent="0.3">
      <c r="C6" s="47"/>
      <c r="Q6" s="47"/>
    </row>
    <row r="7" spans="1:21" hidden="1" x14ac:dyDescent="0.3">
      <c r="C7" s="47"/>
      <c r="Q7" s="47"/>
    </row>
    <row r="8" spans="1:21" x14ac:dyDescent="0.3">
      <c r="A8" t="s">
        <v>57</v>
      </c>
      <c r="B8" t="s">
        <v>58</v>
      </c>
      <c r="C8" s="47" t="s">
        <v>14</v>
      </c>
      <c r="D8" t="s">
        <v>78</v>
      </c>
      <c r="E8">
        <v>12</v>
      </c>
      <c r="F8">
        <v>0.77</v>
      </c>
      <c r="G8" t="s">
        <v>69</v>
      </c>
      <c r="H8" t="s">
        <v>79</v>
      </c>
      <c r="I8" t="s">
        <v>74</v>
      </c>
      <c r="J8" t="s">
        <v>63</v>
      </c>
      <c r="K8" t="s">
        <v>75</v>
      </c>
      <c r="L8">
        <v>90</v>
      </c>
      <c r="M8">
        <v>3185</v>
      </c>
      <c r="N8" t="s">
        <v>65</v>
      </c>
      <c r="O8" t="s">
        <v>66</v>
      </c>
      <c r="P8" t="s">
        <v>80</v>
      </c>
      <c r="Q8" s="47">
        <v>2021</v>
      </c>
      <c r="R8" t="s">
        <v>80</v>
      </c>
      <c r="S8" t="s">
        <v>66</v>
      </c>
      <c r="T8" t="s">
        <v>65</v>
      </c>
      <c r="U8" t="s">
        <v>81</v>
      </c>
    </row>
    <row r="9" spans="1:21" hidden="1" x14ac:dyDescent="0.3">
      <c r="C9" s="47"/>
      <c r="Q9" s="47"/>
    </row>
    <row r="10" spans="1:21" hidden="1" x14ac:dyDescent="0.3">
      <c r="C10" s="47"/>
      <c r="Q10" s="47"/>
    </row>
    <row r="11" spans="1:21" hidden="1" x14ac:dyDescent="0.3">
      <c r="C11" s="47"/>
      <c r="Q11" s="47"/>
    </row>
    <row r="12" spans="1:21" hidden="1" x14ac:dyDescent="0.3">
      <c r="C12" s="47"/>
      <c r="Q12" s="47"/>
    </row>
    <row r="13" spans="1:21" hidden="1" x14ac:dyDescent="0.3">
      <c r="C13" s="47"/>
      <c r="Q13" s="47"/>
    </row>
    <row r="14" spans="1:21" hidden="1" x14ac:dyDescent="0.3">
      <c r="C14" s="47"/>
      <c r="Q14" s="47"/>
    </row>
    <row r="15" spans="1:21" hidden="1" x14ac:dyDescent="0.3">
      <c r="C15" s="47"/>
      <c r="Q15" s="47"/>
    </row>
    <row r="16" spans="1:21" hidden="1" x14ac:dyDescent="0.3">
      <c r="C16" s="47"/>
      <c r="Q16" s="47"/>
    </row>
    <row r="17" spans="3:17" hidden="1" x14ac:dyDescent="0.3">
      <c r="C17" s="47"/>
      <c r="Q17" s="47"/>
    </row>
    <row r="18" spans="3:17" hidden="1" x14ac:dyDescent="0.3">
      <c r="C18" s="47"/>
      <c r="Q18" s="47"/>
    </row>
    <row r="19" spans="3:17" hidden="1" x14ac:dyDescent="0.3">
      <c r="C19" s="47"/>
      <c r="Q19" s="47"/>
    </row>
    <row r="20" spans="3:17" hidden="1" x14ac:dyDescent="0.3">
      <c r="C20" s="47"/>
      <c r="Q20" s="47"/>
    </row>
    <row r="21" spans="3:17" hidden="1" x14ac:dyDescent="0.3">
      <c r="C21" s="47"/>
      <c r="Q21" s="47"/>
    </row>
    <row r="22" spans="3:17" hidden="1" x14ac:dyDescent="0.3">
      <c r="C22" s="47"/>
      <c r="Q22" s="47"/>
    </row>
    <row r="23" spans="3:17" hidden="1" x14ac:dyDescent="0.3">
      <c r="C23" s="47"/>
      <c r="Q23" s="47"/>
    </row>
    <row r="24" spans="3:17" hidden="1" x14ac:dyDescent="0.3">
      <c r="C24" s="47"/>
      <c r="Q24" s="47"/>
    </row>
    <row r="25" spans="3:17" hidden="1" x14ac:dyDescent="0.3">
      <c r="C25" s="47"/>
      <c r="Q25" s="47"/>
    </row>
    <row r="26" spans="3:17" hidden="1" x14ac:dyDescent="0.3">
      <c r="C26" s="47"/>
      <c r="Q26" s="47"/>
    </row>
    <row r="27" spans="3:17" hidden="1" x14ac:dyDescent="0.3">
      <c r="C27" s="47"/>
      <c r="Q27" s="47"/>
    </row>
    <row r="28" spans="3:17" hidden="1" x14ac:dyDescent="0.3">
      <c r="C28" s="47"/>
      <c r="Q28" s="47"/>
    </row>
    <row r="29" spans="3:17" hidden="1" x14ac:dyDescent="0.3">
      <c r="C29" s="47"/>
      <c r="Q29" s="47"/>
    </row>
    <row r="30" spans="3:17" hidden="1" x14ac:dyDescent="0.3">
      <c r="C30" s="47"/>
      <c r="Q30" s="47"/>
    </row>
    <row r="31" spans="3:17" hidden="1" x14ac:dyDescent="0.3">
      <c r="C31" s="47"/>
      <c r="Q31" s="47"/>
    </row>
    <row r="32" spans="3:17" hidden="1" x14ac:dyDescent="0.3">
      <c r="C32" s="47"/>
      <c r="Q32" s="47"/>
    </row>
    <row r="33" spans="1:21" hidden="1" x14ac:dyDescent="0.3">
      <c r="C33" s="47"/>
      <c r="Q33" s="47"/>
    </row>
    <row r="34" spans="1:21" hidden="1" x14ac:dyDescent="0.3">
      <c r="C34" s="47"/>
      <c r="Q34" s="47"/>
    </row>
    <row r="35" spans="1:21" hidden="1" x14ac:dyDescent="0.3">
      <c r="C35" s="47"/>
      <c r="Q35" s="47"/>
    </row>
    <row r="36" spans="1:21" x14ac:dyDescent="0.3">
      <c r="A36" t="s">
        <v>85</v>
      </c>
      <c r="B36" t="s">
        <v>58</v>
      </c>
      <c r="C36" s="47" t="s">
        <v>86</v>
      </c>
      <c r="D36" t="s">
        <v>89</v>
      </c>
      <c r="E36">
        <v>15</v>
      </c>
      <c r="F36">
        <v>2.87</v>
      </c>
      <c r="G36" t="s">
        <v>69</v>
      </c>
      <c r="H36" t="s">
        <v>61</v>
      </c>
      <c r="I36" t="s">
        <v>84</v>
      </c>
      <c r="J36" t="s">
        <v>63</v>
      </c>
      <c r="K36" t="s">
        <v>90</v>
      </c>
      <c r="L36">
        <v>75</v>
      </c>
      <c r="M36">
        <v>1177</v>
      </c>
      <c r="N36" t="s">
        <v>65</v>
      </c>
      <c r="O36" t="s">
        <v>66</v>
      </c>
      <c r="P36" t="s">
        <v>91</v>
      </c>
      <c r="Q36" s="47">
        <v>2021</v>
      </c>
      <c r="R36" t="s">
        <v>91</v>
      </c>
      <c r="S36" t="s">
        <v>65</v>
      </c>
      <c r="T36" t="s">
        <v>65</v>
      </c>
      <c r="U36" t="s">
        <v>92</v>
      </c>
    </row>
    <row r="37" spans="1:21" hidden="1" x14ac:dyDescent="0.3">
      <c r="C37" s="47"/>
      <c r="Q37" s="47"/>
    </row>
    <row r="38" spans="1:21" hidden="1" x14ac:dyDescent="0.3">
      <c r="C38" s="47"/>
      <c r="Q38" s="47"/>
    </row>
    <row r="39" spans="1:21" x14ac:dyDescent="0.3">
      <c r="A39" t="s">
        <v>57</v>
      </c>
      <c r="B39" t="s">
        <v>58</v>
      </c>
      <c r="C39" s="47" t="s">
        <v>93</v>
      </c>
      <c r="D39" t="s">
        <v>94</v>
      </c>
      <c r="E39">
        <v>18</v>
      </c>
      <c r="F39">
        <v>0.66</v>
      </c>
      <c r="G39" t="s">
        <v>69</v>
      </c>
      <c r="H39" t="s">
        <v>82</v>
      </c>
      <c r="I39" t="s">
        <v>84</v>
      </c>
      <c r="J39" t="s">
        <v>63</v>
      </c>
      <c r="K39" t="s">
        <v>90</v>
      </c>
      <c r="L39">
        <v>90</v>
      </c>
      <c r="M39">
        <v>1558</v>
      </c>
      <c r="N39" t="s">
        <v>66</v>
      </c>
      <c r="O39" t="s">
        <v>66</v>
      </c>
      <c r="P39" t="s">
        <v>95</v>
      </c>
      <c r="Q39" s="47">
        <v>2021</v>
      </c>
      <c r="R39" t="s">
        <v>95</v>
      </c>
      <c r="S39" t="s">
        <v>66</v>
      </c>
      <c r="T39" t="s">
        <v>65</v>
      </c>
      <c r="U39" t="s">
        <v>96</v>
      </c>
    </row>
    <row r="40" spans="1:21" hidden="1" x14ac:dyDescent="0.3">
      <c r="C40" s="47"/>
      <c r="Q40" s="47"/>
    </row>
    <row r="41" spans="1:21" hidden="1" x14ac:dyDescent="0.3">
      <c r="C41" s="47"/>
      <c r="Q41" s="47"/>
    </row>
    <row r="42" spans="1:21" hidden="1" x14ac:dyDescent="0.3">
      <c r="C42" s="47"/>
      <c r="Q42" s="47"/>
    </row>
    <row r="43" spans="1:21" hidden="1" x14ac:dyDescent="0.3">
      <c r="C43" s="47"/>
      <c r="Q43" s="47"/>
    </row>
    <row r="44" spans="1:21" hidden="1" x14ac:dyDescent="0.3">
      <c r="C44" s="47"/>
      <c r="Q44" s="47"/>
    </row>
    <row r="45" spans="1:21" hidden="1" x14ac:dyDescent="0.3">
      <c r="C45" s="47"/>
      <c r="Q45" s="47"/>
    </row>
    <row r="46" spans="1:21" hidden="1" x14ac:dyDescent="0.3">
      <c r="C46" s="47"/>
      <c r="Q46" s="47"/>
    </row>
    <row r="47" spans="1:21" hidden="1" x14ac:dyDescent="0.3">
      <c r="C47" s="47"/>
      <c r="Q47" s="47"/>
    </row>
    <row r="48" spans="1:21" hidden="1" x14ac:dyDescent="0.3">
      <c r="C48" s="47"/>
      <c r="Q48" s="47"/>
    </row>
    <row r="49" spans="1:21" hidden="1" x14ac:dyDescent="0.3">
      <c r="C49" s="47"/>
      <c r="Q49" s="47"/>
    </row>
    <row r="50" spans="1:21" hidden="1" x14ac:dyDescent="0.3">
      <c r="C50" s="47"/>
      <c r="Q50" s="47"/>
    </row>
    <row r="51" spans="1:21" hidden="1" x14ac:dyDescent="0.3">
      <c r="C51" s="47"/>
      <c r="Q51" s="47"/>
    </row>
    <row r="52" spans="1:21" hidden="1" x14ac:dyDescent="0.3">
      <c r="C52" s="47"/>
      <c r="Q52" s="47"/>
    </row>
    <row r="53" spans="1:21" hidden="1" x14ac:dyDescent="0.3">
      <c r="C53" s="47"/>
      <c r="Q53" s="47"/>
    </row>
    <row r="54" spans="1:21" hidden="1" x14ac:dyDescent="0.3">
      <c r="C54" s="47"/>
      <c r="Q54" s="47"/>
    </row>
    <row r="55" spans="1:21" x14ac:dyDescent="0.3">
      <c r="A55" t="s">
        <v>85</v>
      </c>
      <c r="B55" t="s">
        <v>58</v>
      </c>
      <c r="C55" s="47" t="s">
        <v>86</v>
      </c>
      <c r="D55" t="s">
        <v>99</v>
      </c>
      <c r="E55">
        <v>10</v>
      </c>
      <c r="F55">
        <v>2.69</v>
      </c>
      <c r="G55" t="s">
        <v>69</v>
      </c>
      <c r="H55" t="s">
        <v>100</v>
      </c>
      <c r="I55" t="s">
        <v>84</v>
      </c>
      <c r="J55" t="s">
        <v>63</v>
      </c>
      <c r="K55" t="s">
        <v>90</v>
      </c>
      <c r="L55">
        <v>95</v>
      </c>
      <c r="M55">
        <v>888</v>
      </c>
      <c r="N55" t="s">
        <v>65</v>
      </c>
      <c r="O55" t="s">
        <v>66</v>
      </c>
      <c r="P55" t="s">
        <v>91</v>
      </c>
      <c r="Q55" s="47">
        <v>2021</v>
      </c>
      <c r="R55" t="s">
        <v>91</v>
      </c>
      <c r="S55" t="s">
        <v>65</v>
      </c>
      <c r="T55" t="s">
        <v>65</v>
      </c>
      <c r="U55" t="s">
        <v>101</v>
      </c>
    </row>
    <row r="56" spans="1:21" hidden="1" x14ac:dyDescent="0.3">
      <c r="C56" s="47"/>
      <c r="Q56" s="47"/>
    </row>
    <row r="57" spans="1:21" hidden="1" x14ac:dyDescent="0.3">
      <c r="C57" s="47"/>
      <c r="Q57" s="47"/>
    </row>
    <row r="58" spans="1:21" hidden="1" x14ac:dyDescent="0.3">
      <c r="C58" s="47"/>
      <c r="Q58" s="47"/>
    </row>
    <row r="59" spans="1:21" hidden="1" x14ac:dyDescent="0.3">
      <c r="C59" s="47"/>
      <c r="Q59" s="47"/>
    </row>
    <row r="60" spans="1:21" hidden="1" x14ac:dyDescent="0.3">
      <c r="C60" s="47"/>
      <c r="Q60" s="47"/>
    </row>
    <row r="61" spans="1:21" hidden="1" x14ac:dyDescent="0.3">
      <c r="C61" s="47"/>
      <c r="Q61" s="47"/>
    </row>
    <row r="62" spans="1:21" hidden="1" x14ac:dyDescent="0.3">
      <c r="C62" s="47"/>
      <c r="Q62" s="47"/>
    </row>
    <row r="63" spans="1:21" hidden="1" x14ac:dyDescent="0.3">
      <c r="C63" s="47"/>
      <c r="Q63" s="47"/>
    </row>
    <row r="64" spans="1:21" hidden="1" x14ac:dyDescent="0.3">
      <c r="C64" s="47"/>
      <c r="Q64" s="47"/>
    </row>
    <row r="65" spans="3:17" hidden="1" x14ac:dyDescent="0.3">
      <c r="C65" s="47"/>
      <c r="Q65" s="47"/>
    </row>
    <row r="66" spans="3:17" hidden="1" x14ac:dyDescent="0.3">
      <c r="C66" s="47"/>
      <c r="Q66" s="47"/>
    </row>
    <row r="67" spans="3:17" hidden="1" x14ac:dyDescent="0.3">
      <c r="C67" s="47"/>
      <c r="Q67" s="47"/>
    </row>
    <row r="68" spans="3:17" hidden="1" x14ac:dyDescent="0.3">
      <c r="C68" s="47"/>
      <c r="Q68" s="47"/>
    </row>
    <row r="69" spans="3:17" hidden="1" x14ac:dyDescent="0.3">
      <c r="C69" s="47"/>
      <c r="Q69" s="47"/>
    </row>
    <row r="70" spans="3:17" hidden="1" x14ac:dyDescent="0.3">
      <c r="C70" s="47"/>
      <c r="Q70" s="47"/>
    </row>
    <row r="71" spans="3:17" hidden="1" x14ac:dyDescent="0.3">
      <c r="C71" s="47"/>
      <c r="Q71" s="47"/>
    </row>
    <row r="72" spans="3:17" hidden="1" x14ac:dyDescent="0.3">
      <c r="C72" s="47"/>
      <c r="Q72" s="47"/>
    </row>
    <row r="73" spans="3:17" hidden="1" x14ac:dyDescent="0.3">
      <c r="C73" s="47"/>
      <c r="Q73" s="47"/>
    </row>
    <row r="74" spans="3:17" hidden="1" x14ac:dyDescent="0.3">
      <c r="C74" s="47"/>
      <c r="Q74" s="47"/>
    </row>
    <row r="75" spans="3:17" hidden="1" x14ac:dyDescent="0.3">
      <c r="C75" s="47"/>
      <c r="Q75" s="47"/>
    </row>
    <row r="76" spans="3:17" hidden="1" x14ac:dyDescent="0.3">
      <c r="C76" s="47"/>
      <c r="Q76" s="47"/>
    </row>
    <row r="77" spans="3:17" hidden="1" x14ac:dyDescent="0.3">
      <c r="C77" s="47"/>
      <c r="Q77" s="47"/>
    </row>
    <row r="78" spans="3:17" hidden="1" x14ac:dyDescent="0.3">
      <c r="C78" s="47"/>
      <c r="Q78" s="47"/>
    </row>
    <row r="79" spans="3:17" hidden="1" x14ac:dyDescent="0.3">
      <c r="C79" s="47"/>
      <c r="Q79" s="47"/>
    </row>
    <row r="80" spans="3:17" hidden="1" x14ac:dyDescent="0.3">
      <c r="C80" s="47"/>
      <c r="Q80" s="47"/>
    </row>
    <row r="81" spans="3:17" hidden="1" x14ac:dyDescent="0.3">
      <c r="C81" s="47"/>
      <c r="Q81" s="47"/>
    </row>
    <row r="82" spans="3:17" hidden="1" x14ac:dyDescent="0.3">
      <c r="C82" s="47"/>
      <c r="Q82" s="47"/>
    </row>
    <row r="83" spans="3:17" hidden="1" x14ac:dyDescent="0.3">
      <c r="C83" s="47"/>
      <c r="Q83" s="47"/>
    </row>
    <row r="84" spans="3:17" hidden="1" x14ac:dyDescent="0.3">
      <c r="C84" s="47"/>
      <c r="Q84" s="47"/>
    </row>
    <row r="85" spans="3:17" hidden="1" x14ac:dyDescent="0.3">
      <c r="C85" s="47"/>
      <c r="Q85" s="47"/>
    </row>
    <row r="86" spans="3:17" hidden="1" x14ac:dyDescent="0.3">
      <c r="C86" s="47"/>
      <c r="Q86" s="47"/>
    </row>
    <row r="87" spans="3:17" hidden="1" x14ac:dyDescent="0.3">
      <c r="C87" s="47"/>
      <c r="Q87" s="47"/>
    </row>
    <row r="88" spans="3:17" hidden="1" x14ac:dyDescent="0.3">
      <c r="C88" s="47"/>
      <c r="Q88" s="47"/>
    </row>
    <row r="89" spans="3:17" hidden="1" x14ac:dyDescent="0.3">
      <c r="C89" s="47"/>
      <c r="Q89" s="47"/>
    </row>
    <row r="90" spans="3:17" hidden="1" x14ac:dyDescent="0.3">
      <c r="C90" s="47"/>
      <c r="Q90" s="47"/>
    </row>
    <row r="91" spans="3:17" hidden="1" x14ac:dyDescent="0.3">
      <c r="C91" s="47"/>
      <c r="Q91" s="47"/>
    </row>
    <row r="92" spans="3:17" hidden="1" x14ac:dyDescent="0.3">
      <c r="C92" s="47"/>
      <c r="Q92" s="47"/>
    </row>
    <row r="93" spans="3:17" hidden="1" x14ac:dyDescent="0.3">
      <c r="C93" s="47"/>
      <c r="Q93" s="47"/>
    </row>
    <row r="94" spans="3:17" hidden="1" x14ac:dyDescent="0.3">
      <c r="C94" s="47"/>
      <c r="Q94" s="47"/>
    </row>
    <row r="95" spans="3:17" hidden="1" x14ac:dyDescent="0.3">
      <c r="C95" s="47"/>
      <c r="Q95" s="47"/>
    </row>
    <row r="96" spans="3:17" hidden="1" x14ac:dyDescent="0.3">
      <c r="C96" s="47"/>
      <c r="Q96" s="47"/>
    </row>
    <row r="97" spans="1:21" hidden="1" x14ac:dyDescent="0.3">
      <c r="C97" s="47"/>
      <c r="Q97" s="47"/>
    </row>
    <row r="98" spans="1:21" hidden="1" x14ac:dyDescent="0.3">
      <c r="C98" s="47"/>
      <c r="Q98" s="47"/>
    </row>
    <row r="99" spans="1:21" hidden="1" x14ac:dyDescent="0.3">
      <c r="C99" s="47"/>
      <c r="Q99" s="47"/>
    </row>
    <row r="100" spans="1:21" hidden="1" x14ac:dyDescent="0.3">
      <c r="C100" s="47"/>
      <c r="Q100" s="47"/>
    </row>
    <row r="101" spans="1:21" hidden="1" x14ac:dyDescent="0.3">
      <c r="C101" s="47"/>
      <c r="Q101" s="47"/>
    </row>
    <row r="102" spans="1:21" hidden="1" x14ac:dyDescent="0.3">
      <c r="C102" s="47"/>
      <c r="Q102" s="47"/>
    </row>
    <row r="103" spans="1:21" hidden="1" x14ac:dyDescent="0.3">
      <c r="C103" s="47"/>
      <c r="Q103" s="47"/>
    </row>
    <row r="104" spans="1:21" hidden="1" x14ac:dyDescent="0.3">
      <c r="C104" s="47"/>
      <c r="Q104" s="47"/>
    </row>
    <row r="105" spans="1:21" hidden="1" x14ac:dyDescent="0.3">
      <c r="C105" s="47"/>
      <c r="Q105" s="47"/>
    </row>
    <row r="106" spans="1:21" hidden="1" x14ac:dyDescent="0.3">
      <c r="C106" s="47"/>
      <c r="Q106" s="47"/>
    </row>
    <row r="107" spans="1:21" hidden="1" x14ac:dyDescent="0.3">
      <c r="C107" s="47"/>
      <c r="Q107" s="47"/>
    </row>
    <row r="108" spans="1:21" hidden="1" x14ac:dyDescent="0.3">
      <c r="C108" s="47"/>
      <c r="Q108" s="47"/>
    </row>
    <row r="109" spans="1:21" hidden="1" x14ac:dyDescent="0.3">
      <c r="C109" s="47"/>
      <c r="Q109" s="47"/>
    </row>
    <row r="110" spans="1:21" hidden="1" x14ac:dyDescent="0.3">
      <c r="C110" s="47"/>
      <c r="Q110" s="47"/>
    </row>
    <row r="111" spans="1:21" hidden="1" x14ac:dyDescent="0.3">
      <c r="C111" s="47"/>
      <c r="Q111" s="47"/>
    </row>
    <row r="112" spans="1:21" x14ac:dyDescent="0.3">
      <c r="A112" t="s">
        <v>57</v>
      </c>
      <c r="B112" t="s">
        <v>58</v>
      </c>
      <c r="C112" s="47" t="s">
        <v>77</v>
      </c>
      <c r="D112" t="s">
        <v>103</v>
      </c>
      <c r="E112">
        <v>9</v>
      </c>
      <c r="F112">
        <v>1.22</v>
      </c>
      <c r="G112" t="s">
        <v>72</v>
      </c>
      <c r="H112" t="s">
        <v>82</v>
      </c>
      <c r="I112" t="s">
        <v>84</v>
      </c>
      <c r="J112" t="s">
        <v>63</v>
      </c>
      <c r="K112" t="s">
        <v>75</v>
      </c>
      <c r="L112">
        <v>50</v>
      </c>
      <c r="M112">
        <v>1275</v>
      </c>
      <c r="N112" t="s">
        <v>66</v>
      </c>
      <c r="O112" t="s">
        <v>66</v>
      </c>
      <c r="P112" t="s">
        <v>104</v>
      </c>
      <c r="Q112" s="47">
        <v>2021</v>
      </c>
      <c r="R112" t="s">
        <v>104</v>
      </c>
      <c r="S112" t="s">
        <v>66</v>
      </c>
      <c r="T112" t="s">
        <v>65</v>
      </c>
      <c r="U112" t="s">
        <v>105</v>
      </c>
    </row>
    <row r="113" spans="3:17" hidden="1" x14ac:dyDescent="0.3">
      <c r="C113" s="47"/>
      <c r="Q113" s="47"/>
    </row>
    <row r="114" spans="3:17" hidden="1" x14ac:dyDescent="0.3">
      <c r="C114" s="47"/>
      <c r="Q114" s="47"/>
    </row>
    <row r="115" spans="3:17" hidden="1" x14ac:dyDescent="0.3">
      <c r="C115" s="47"/>
      <c r="Q115" s="47"/>
    </row>
    <row r="116" spans="3:17" hidden="1" x14ac:dyDescent="0.3">
      <c r="C116" s="47"/>
      <c r="Q116" s="47"/>
    </row>
    <row r="117" spans="3:17" hidden="1" x14ac:dyDescent="0.3">
      <c r="C117" s="47"/>
      <c r="Q117" s="47"/>
    </row>
    <row r="118" spans="3:17" hidden="1" x14ac:dyDescent="0.3">
      <c r="C118" s="47"/>
      <c r="Q118" s="47"/>
    </row>
    <row r="119" spans="3:17" hidden="1" x14ac:dyDescent="0.3">
      <c r="C119" s="47"/>
      <c r="Q119" s="47"/>
    </row>
    <row r="120" spans="3:17" hidden="1" x14ac:dyDescent="0.3">
      <c r="C120" s="47"/>
      <c r="Q120" s="47"/>
    </row>
    <row r="121" spans="3:17" hidden="1" x14ac:dyDescent="0.3">
      <c r="C121" s="47"/>
      <c r="Q121" s="47"/>
    </row>
    <row r="122" spans="3:17" hidden="1" x14ac:dyDescent="0.3">
      <c r="C122" s="47"/>
      <c r="Q122" s="47"/>
    </row>
    <row r="123" spans="3:17" hidden="1" x14ac:dyDescent="0.3">
      <c r="C123" s="47"/>
      <c r="Q123" s="47"/>
    </row>
    <row r="124" spans="3:17" hidden="1" x14ac:dyDescent="0.3">
      <c r="C124" s="47"/>
      <c r="Q124" s="47"/>
    </row>
    <row r="125" spans="3:17" hidden="1" x14ac:dyDescent="0.3">
      <c r="C125" s="47"/>
      <c r="Q125" s="47"/>
    </row>
    <row r="126" spans="3:17" hidden="1" x14ac:dyDescent="0.3">
      <c r="C126" s="47"/>
      <c r="Q126" s="47"/>
    </row>
    <row r="127" spans="3:17" hidden="1" x14ac:dyDescent="0.3">
      <c r="C127" s="47"/>
      <c r="Q127" s="47"/>
    </row>
    <row r="128" spans="3:17" hidden="1" x14ac:dyDescent="0.3">
      <c r="C128" s="47"/>
      <c r="Q128" s="47"/>
    </row>
    <row r="129" spans="3:17" hidden="1" x14ac:dyDescent="0.3">
      <c r="C129" s="47"/>
      <c r="Q129" s="47"/>
    </row>
    <row r="130" spans="3:17" hidden="1" x14ac:dyDescent="0.3">
      <c r="C130" s="47"/>
      <c r="Q130" s="47"/>
    </row>
    <row r="131" spans="3:17" hidden="1" x14ac:dyDescent="0.3">
      <c r="C131" s="47"/>
      <c r="Q131" s="47"/>
    </row>
    <row r="132" spans="3:17" hidden="1" x14ac:dyDescent="0.3">
      <c r="C132" s="47"/>
      <c r="Q132" s="47"/>
    </row>
    <row r="133" spans="3:17" hidden="1" x14ac:dyDescent="0.3">
      <c r="C133" s="47"/>
      <c r="Q133" s="47"/>
    </row>
    <row r="134" spans="3:17" hidden="1" x14ac:dyDescent="0.3">
      <c r="C134" s="47"/>
      <c r="Q134" s="47"/>
    </row>
    <row r="135" spans="3:17" hidden="1" x14ac:dyDescent="0.3">
      <c r="C135" s="47"/>
      <c r="Q135" s="47"/>
    </row>
    <row r="136" spans="3:17" hidden="1" x14ac:dyDescent="0.3">
      <c r="C136" s="47"/>
      <c r="Q136" s="47"/>
    </row>
    <row r="137" spans="3:17" hidden="1" x14ac:dyDescent="0.3">
      <c r="C137" s="47"/>
      <c r="Q137" s="47"/>
    </row>
    <row r="138" spans="3:17" hidden="1" x14ac:dyDescent="0.3">
      <c r="C138" s="47"/>
      <c r="Q138" s="47"/>
    </row>
    <row r="139" spans="3:17" hidden="1" x14ac:dyDescent="0.3">
      <c r="C139" s="47"/>
      <c r="Q139" s="47"/>
    </row>
    <row r="140" spans="3:17" hidden="1" x14ac:dyDescent="0.3">
      <c r="C140" s="47"/>
      <c r="Q140" s="47"/>
    </row>
    <row r="141" spans="3:17" hidden="1" x14ac:dyDescent="0.3">
      <c r="C141" s="47"/>
      <c r="Q141" s="47"/>
    </row>
    <row r="142" spans="3:17" hidden="1" x14ac:dyDescent="0.3">
      <c r="C142" s="47"/>
      <c r="Q142" s="47"/>
    </row>
    <row r="143" spans="3:17" hidden="1" x14ac:dyDescent="0.3">
      <c r="C143" s="47"/>
      <c r="Q143" s="47"/>
    </row>
    <row r="144" spans="3:17" hidden="1" x14ac:dyDescent="0.3">
      <c r="C144" s="47"/>
      <c r="Q144" s="47"/>
    </row>
    <row r="145" spans="3:17" hidden="1" x14ac:dyDescent="0.3">
      <c r="C145" s="47"/>
      <c r="Q145" s="47"/>
    </row>
    <row r="146" spans="3:17" hidden="1" x14ac:dyDescent="0.3">
      <c r="C146" s="47"/>
      <c r="Q146" s="47"/>
    </row>
    <row r="147" spans="3:17" hidden="1" x14ac:dyDescent="0.3">
      <c r="C147" s="47"/>
      <c r="Q147" s="47"/>
    </row>
    <row r="148" spans="3:17" hidden="1" x14ac:dyDescent="0.3">
      <c r="C148" s="47"/>
      <c r="Q148" s="47"/>
    </row>
    <row r="149" spans="3:17" hidden="1" x14ac:dyDescent="0.3">
      <c r="C149" s="47"/>
      <c r="Q149" s="47"/>
    </row>
    <row r="150" spans="3:17" hidden="1" x14ac:dyDescent="0.3">
      <c r="C150" s="47"/>
      <c r="Q150" s="47"/>
    </row>
    <row r="151" spans="3:17" hidden="1" x14ac:dyDescent="0.3">
      <c r="C151" s="47"/>
      <c r="Q151" s="47"/>
    </row>
    <row r="152" spans="3:17" hidden="1" x14ac:dyDescent="0.3">
      <c r="C152" s="47"/>
      <c r="Q152" s="47"/>
    </row>
    <row r="153" spans="3:17" hidden="1" x14ac:dyDescent="0.3">
      <c r="C153" s="47"/>
      <c r="Q153" s="47"/>
    </row>
    <row r="154" spans="3:17" hidden="1" x14ac:dyDescent="0.3">
      <c r="C154" s="47"/>
      <c r="Q154" s="47"/>
    </row>
    <row r="155" spans="3:17" hidden="1" x14ac:dyDescent="0.3">
      <c r="C155" s="47"/>
      <c r="Q155" s="47"/>
    </row>
    <row r="156" spans="3:17" hidden="1" x14ac:dyDescent="0.3">
      <c r="C156" s="47"/>
      <c r="Q156" s="47"/>
    </row>
    <row r="157" spans="3:17" hidden="1" x14ac:dyDescent="0.3">
      <c r="C157" s="47"/>
      <c r="Q157" s="47"/>
    </row>
    <row r="158" spans="3:17" hidden="1" x14ac:dyDescent="0.3">
      <c r="C158" s="47"/>
      <c r="Q158" s="47"/>
    </row>
    <row r="159" spans="3:17" hidden="1" x14ac:dyDescent="0.3">
      <c r="C159" s="47"/>
      <c r="Q159" s="47"/>
    </row>
    <row r="160" spans="3:17" hidden="1" x14ac:dyDescent="0.3">
      <c r="C160" s="47"/>
      <c r="Q160" s="47"/>
    </row>
    <row r="161" spans="3:17" hidden="1" x14ac:dyDescent="0.3">
      <c r="C161" s="47"/>
      <c r="Q161" s="47"/>
    </row>
    <row r="162" spans="3:17" hidden="1" x14ac:dyDescent="0.3">
      <c r="C162" s="47"/>
      <c r="Q162" s="47"/>
    </row>
    <row r="163" spans="3:17" hidden="1" x14ac:dyDescent="0.3">
      <c r="C163" s="47"/>
      <c r="Q163" s="47"/>
    </row>
    <row r="164" spans="3:17" hidden="1" x14ac:dyDescent="0.3">
      <c r="C164" s="47"/>
      <c r="Q164" s="47"/>
    </row>
    <row r="165" spans="3:17" hidden="1" x14ac:dyDescent="0.3">
      <c r="C165" s="47"/>
      <c r="Q165" s="47"/>
    </row>
    <row r="166" spans="3:17" hidden="1" x14ac:dyDescent="0.3">
      <c r="C166" s="47"/>
      <c r="Q166" s="47"/>
    </row>
    <row r="167" spans="3:17" hidden="1" x14ac:dyDescent="0.3">
      <c r="C167" s="47"/>
      <c r="Q167" s="47"/>
    </row>
    <row r="168" spans="3:17" hidden="1" x14ac:dyDescent="0.3">
      <c r="C168" s="47"/>
      <c r="Q168" s="47"/>
    </row>
    <row r="169" spans="3:17" hidden="1" x14ac:dyDescent="0.3">
      <c r="C169" s="47"/>
      <c r="Q169" s="47"/>
    </row>
    <row r="170" spans="3:17" hidden="1" x14ac:dyDescent="0.3">
      <c r="C170" s="47"/>
      <c r="Q170" s="47"/>
    </row>
    <row r="171" spans="3:17" hidden="1" x14ac:dyDescent="0.3">
      <c r="C171" s="47"/>
      <c r="Q171" s="47"/>
    </row>
    <row r="172" spans="3:17" hidden="1" x14ac:dyDescent="0.3">
      <c r="C172" s="47"/>
      <c r="Q172" s="47"/>
    </row>
    <row r="173" spans="3:17" hidden="1" x14ac:dyDescent="0.3">
      <c r="C173" s="47"/>
      <c r="Q173" s="47"/>
    </row>
    <row r="174" spans="3:17" hidden="1" x14ac:dyDescent="0.3">
      <c r="C174" s="47"/>
      <c r="Q174" s="47"/>
    </row>
    <row r="175" spans="3:17" hidden="1" x14ac:dyDescent="0.3">
      <c r="C175" s="47"/>
      <c r="Q175" s="47"/>
    </row>
    <row r="176" spans="3:17" hidden="1" x14ac:dyDescent="0.3">
      <c r="C176" s="47"/>
      <c r="Q176" s="47"/>
    </row>
    <row r="177" spans="3:17" hidden="1" x14ac:dyDescent="0.3">
      <c r="C177" s="47"/>
      <c r="Q177" s="47"/>
    </row>
    <row r="178" spans="3:17" hidden="1" x14ac:dyDescent="0.3">
      <c r="C178" s="47"/>
      <c r="Q178" s="47"/>
    </row>
    <row r="179" spans="3:17" hidden="1" x14ac:dyDescent="0.3">
      <c r="C179" s="47"/>
      <c r="Q179" s="47"/>
    </row>
    <row r="180" spans="3:17" hidden="1" x14ac:dyDescent="0.3">
      <c r="C180" s="47"/>
      <c r="Q180" s="47"/>
    </row>
    <row r="181" spans="3:17" hidden="1" x14ac:dyDescent="0.3">
      <c r="C181" s="47"/>
      <c r="Q181" s="47"/>
    </row>
    <row r="182" spans="3:17" hidden="1" x14ac:dyDescent="0.3">
      <c r="C182" s="47"/>
      <c r="Q182" s="47"/>
    </row>
    <row r="183" spans="3:17" hidden="1" x14ac:dyDescent="0.3">
      <c r="C183" s="47"/>
      <c r="Q183" s="47"/>
    </row>
    <row r="184" spans="3:17" hidden="1" x14ac:dyDescent="0.3">
      <c r="C184" s="47"/>
      <c r="Q184" s="47"/>
    </row>
    <row r="185" spans="3:17" hidden="1" x14ac:dyDescent="0.3">
      <c r="C185" s="47"/>
      <c r="Q185" s="47"/>
    </row>
    <row r="186" spans="3:17" hidden="1" x14ac:dyDescent="0.3">
      <c r="C186" s="47"/>
      <c r="Q186" s="47"/>
    </row>
    <row r="187" spans="3:17" hidden="1" x14ac:dyDescent="0.3">
      <c r="C187" s="47"/>
      <c r="Q187" s="47"/>
    </row>
    <row r="188" spans="3:17" hidden="1" x14ac:dyDescent="0.3">
      <c r="C188" s="47"/>
      <c r="Q188" s="47"/>
    </row>
    <row r="189" spans="3:17" hidden="1" x14ac:dyDescent="0.3">
      <c r="C189" s="47"/>
      <c r="Q189" s="47"/>
    </row>
    <row r="190" spans="3:17" hidden="1" x14ac:dyDescent="0.3">
      <c r="C190" s="47"/>
      <c r="Q190" s="47"/>
    </row>
    <row r="191" spans="3:17" hidden="1" x14ac:dyDescent="0.3">
      <c r="C191" s="47"/>
      <c r="Q191" s="47"/>
    </row>
    <row r="192" spans="3:17" hidden="1" x14ac:dyDescent="0.3">
      <c r="C192" s="47"/>
      <c r="Q192" s="47"/>
    </row>
    <row r="193" spans="3:17" hidden="1" x14ac:dyDescent="0.3">
      <c r="C193" s="47"/>
      <c r="Q193" s="47"/>
    </row>
    <row r="194" spans="3:17" hidden="1" x14ac:dyDescent="0.3">
      <c r="C194" s="47"/>
      <c r="Q194" s="47"/>
    </row>
    <row r="195" spans="3:17" hidden="1" x14ac:dyDescent="0.3">
      <c r="C195" s="47"/>
      <c r="Q195" s="47"/>
    </row>
    <row r="196" spans="3:17" hidden="1" x14ac:dyDescent="0.3">
      <c r="C196" s="47"/>
      <c r="Q196" s="47"/>
    </row>
    <row r="197" spans="3:17" hidden="1" x14ac:dyDescent="0.3">
      <c r="C197" s="47"/>
      <c r="Q197" s="47"/>
    </row>
    <row r="198" spans="3:17" hidden="1" x14ac:dyDescent="0.3">
      <c r="C198" s="47"/>
      <c r="Q198" s="47"/>
    </row>
    <row r="199" spans="3:17" hidden="1" x14ac:dyDescent="0.3">
      <c r="C199" s="47"/>
      <c r="Q199" s="47"/>
    </row>
    <row r="200" spans="3:17" hidden="1" x14ac:dyDescent="0.3">
      <c r="C200" s="47"/>
      <c r="Q200" s="47"/>
    </row>
    <row r="201" spans="3:17" hidden="1" x14ac:dyDescent="0.3">
      <c r="C201" s="47"/>
      <c r="Q201" s="47"/>
    </row>
    <row r="202" spans="3:17" hidden="1" x14ac:dyDescent="0.3">
      <c r="C202" s="47"/>
      <c r="Q202" s="47"/>
    </row>
    <row r="203" spans="3:17" hidden="1" x14ac:dyDescent="0.3">
      <c r="C203" s="47"/>
      <c r="Q203" s="47"/>
    </row>
    <row r="204" spans="3:17" hidden="1" x14ac:dyDescent="0.3">
      <c r="C204" s="47"/>
      <c r="Q204" s="47"/>
    </row>
    <row r="205" spans="3:17" hidden="1" x14ac:dyDescent="0.3">
      <c r="C205" s="47"/>
      <c r="Q205" s="47"/>
    </row>
    <row r="206" spans="3:17" hidden="1" x14ac:dyDescent="0.3">
      <c r="C206" s="47"/>
      <c r="Q206" s="47"/>
    </row>
    <row r="207" spans="3:17" hidden="1" x14ac:dyDescent="0.3">
      <c r="C207" s="47"/>
      <c r="Q207" s="47"/>
    </row>
    <row r="208" spans="3:17" hidden="1" x14ac:dyDescent="0.3">
      <c r="C208" s="47"/>
      <c r="Q208" s="47"/>
    </row>
    <row r="209" spans="1:21" hidden="1" x14ac:dyDescent="0.3">
      <c r="C209" s="47"/>
      <c r="Q209" s="47"/>
    </row>
    <row r="210" spans="1:21" hidden="1" x14ac:dyDescent="0.3">
      <c r="C210" s="47"/>
      <c r="Q210" s="47"/>
    </row>
    <row r="211" spans="1:21" hidden="1" x14ac:dyDescent="0.3">
      <c r="C211" s="47"/>
      <c r="Q211" s="47"/>
    </row>
    <row r="212" spans="1:21" hidden="1" x14ac:dyDescent="0.3">
      <c r="C212" s="47"/>
      <c r="Q212" s="47"/>
    </row>
    <row r="213" spans="1:21" hidden="1" x14ac:dyDescent="0.3">
      <c r="C213" s="47"/>
      <c r="Q213" s="47"/>
    </row>
    <row r="214" spans="1:21" hidden="1" x14ac:dyDescent="0.3">
      <c r="C214" s="47"/>
      <c r="Q214" s="47"/>
    </row>
    <row r="215" spans="1:21" hidden="1" x14ac:dyDescent="0.3">
      <c r="C215" s="47"/>
      <c r="Q215" s="47"/>
    </row>
    <row r="216" spans="1:21" hidden="1" x14ac:dyDescent="0.3">
      <c r="C216" s="47"/>
      <c r="Q216" s="47"/>
    </row>
    <row r="217" spans="1:21" hidden="1" x14ac:dyDescent="0.3">
      <c r="C217" s="47"/>
      <c r="Q217" s="47"/>
    </row>
    <row r="218" spans="1:21" hidden="1" x14ac:dyDescent="0.3">
      <c r="C218" s="47"/>
      <c r="Q218" s="47"/>
    </row>
    <row r="219" spans="1:21" hidden="1" x14ac:dyDescent="0.3">
      <c r="C219" s="47"/>
      <c r="Q219" s="47"/>
    </row>
    <row r="220" spans="1:21" x14ac:dyDescent="0.3">
      <c r="A220" t="s">
        <v>57</v>
      </c>
      <c r="B220" t="s">
        <v>58</v>
      </c>
      <c r="C220" s="47" t="s">
        <v>102</v>
      </c>
      <c r="D220" t="s">
        <v>107</v>
      </c>
      <c r="E220">
        <v>4</v>
      </c>
      <c r="F220">
        <v>2.63</v>
      </c>
      <c r="G220" t="s">
        <v>69</v>
      </c>
      <c r="H220" t="s">
        <v>61</v>
      </c>
      <c r="I220" t="s">
        <v>84</v>
      </c>
      <c r="J220" t="s">
        <v>63</v>
      </c>
      <c r="K220" t="s">
        <v>75</v>
      </c>
      <c r="L220">
        <v>40</v>
      </c>
      <c r="M220">
        <v>1828</v>
      </c>
      <c r="N220" t="s">
        <v>66</v>
      </c>
      <c r="O220" t="s">
        <v>66</v>
      </c>
      <c r="P220" t="s">
        <v>108</v>
      </c>
      <c r="Q220" s="47">
        <v>2021</v>
      </c>
      <c r="R220" t="s">
        <v>108</v>
      </c>
      <c r="S220" t="s">
        <v>66</v>
      </c>
      <c r="T220" t="s">
        <v>65</v>
      </c>
      <c r="U220" t="s">
        <v>109</v>
      </c>
    </row>
    <row r="221" spans="1:21" x14ac:dyDescent="0.3">
      <c r="A221" t="s">
        <v>57</v>
      </c>
      <c r="B221" t="s">
        <v>58</v>
      </c>
      <c r="C221" s="47" t="s">
        <v>102</v>
      </c>
      <c r="D221" t="s">
        <v>107</v>
      </c>
      <c r="E221">
        <v>3</v>
      </c>
      <c r="F221">
        <v>2.48</v>
      </c>
      <c r="G221" t="s">
        <v>72</v>
      </c>
      <c r="H221" t="s">
        <v>61</v>
      </c>
      <c r="I221" t="s">
        <v>84</v>
      </c>
      <c r="J221" t="s">
        <v>63</v>
      </c>
      <c r="K221" t="s">
        <v>75</v>
      </c>
      <c r="L221">
        <v>20</v>
      </c>
      <c r="M221">
        <v>1872</v>
      </c>
      <c r="N221" t="s">
        <v>66</v>
      </c>
      <c r="O221" t="s">
        <v>66</v>
      </c>
      <c r="P221" t="s">
        <v>108</v>
      </c>
      <c r="Q221" s="47">
        <v>2021</v>
      </c>
      <c r="R221" t="s">
        <v>108</v>
      </c>
      <c r="S221" t="s">
        <v>66</v>
      </c>
      <c r="T221" t="s">
        <v>65</v>
      </c>
      <c r="U221" t="s">
        <v>110</v>
      </c>
    </row>
    <row r="222" spans="1:21" hidden="1" x14ac:dyDescent="0.3">
      <c r="C222" s="47"/>
      <c r="Q222" s="47"/>
    </row>
    <row r="223" spans="1:21" hidden="1" x14ac:dyDescent="0.3">
      <c r="C223" s="47"/>
      <c r="Q223" s="47"/>
    </row>
    <row r="224" spans="1:21" x14ac:dyDescent="0.3">
      <c r="A224" t="s">
        <v>57</v>
      </c>
      <c r="B224" t="s">
        <v>58</v>
      </c>
      <c r="C224" s="47" t="s">
        <v>93</v>
      </c>
      <c r="D224" t="s">
        <v>94</v>
      </c>
      <c r="E224">
        <v>16</v>
      </c>
      <c r="F224">
        <v>1.4</v>
      </c>
      <c r="G224" t="s">
        <v>69</v>
      </c>
      <c r="H224" t="s">
        <v>61</v>
      </c>
      <c r="I224" t="s">
        <v>84</v>
      </c>
      <c r="J224" t="s">
        <v>63</v>
      </c>
      <c r="K224" t="s">
        <v>90</v>
      </c>
      <c r="L224">
        <v>40</v>
      </c>
      <c r="M224">
        <v>1813</v>
      </c>
      <c r="N224" t="s">
        <v>66</v>
      </c>
      <c r="O224" t="s">
        <v>66</v>
      </c>
      <c r="P224" t="s">
        <v>95</v>
      </c>
      <c r="Q224" s="47">
        <v>2021</v>
      </c>
      <c r="R224" t="s">
        <v>95</v>
      </c>
      <c r="S224" t="s">
        <v>66</v>
      </c>
      <c r="T224" t="s">
        <v>65</v>
      </c>
      <c r="U224" t="s">
        <v>112</v>
      </c>
    </row>
    <row r="225" spans="1:21" x14ac:dyDescent="0.3">
      <c r="A225" t="s">
        <v>57</v>
      </c>
      <c r="B225" t="s">
        <v>58</v>
      </c>
      <c r="C225" s="47" t="s">
        <v>93</v>
      </c>
      <c r="D225" t="s">
        <v>94</v>
      </c>
      <c r="E225">
        <v>15</v>
      </c>
      <c r="F225">
        <v>0.65</v>
      </c>
      <c r="G225" t="s">
        <v>69</v>
      </c>
      <c r="H225" t="s">
        <v>100</v>
      </c>
      <c r="I225" t="s">
        <v>84</v>
      </c>
      <c r="J225" t="s">
        <v>63</v>
      </c>
      <c r="K225" t="s">
        <v>90</v>
      </c>
      <c r="L225">
        <v>40</v>
      </c>
      <c r="M225">
        <v>1940</v>
      </c>
      <c r="N225" t="s">
        <v>66</v>
      </c>
      <c r="O225" t="s">
        <v>66</v>
      </c>
      <c r="P225" t="s">
        <v>95</v>
      </c>
      <c r="Q225" s="47">
        <v>2021</v>
      </c>
      <c r="R225" t="s">
        <v>95</v>
      </c>
      <c r="S225" t="s">
        <v>66</v>
      </c>
      <c r="T225" t="s">
        <v>65</v>
      </c>
      <c r="U225" t="s">
        <v>113</v>
      </c>
    </row>
    <row r="226" spans="1:21" x14ac:dyDescent="0.3">
      <c r="A226" t="s">
        <v>57</v>
      </c>
      <c r="B226" t="s">
        <v>58</v>
      </c>
      <c r="C226" s="47" t="s">
        <v>102</v>
      </c>
      <c r="D226" t="s">
        <v>114</v>
      </c>
      <c r="E226">
        <v>20</v>
      </c>
      <c r="F226">
        <v>0.63</v>
      </c>
      <c r="G226" t="s">
        <v>69</v>
      </c>
      <c r="H226" t="s">
        <v>73</v>
      </c>
      <c r="I226" t="s">
        <v>84</v>
      </c>
      <c r="J226" t="s">
        <v>63</v>
      </c>
      <c r="K226" t="s">
        <v>75</v>
      </c>
      <c r="L226">
        <v>10</v>
      </c>
      <c r="M226">
        <v>2350</v>
      </c>
      <c r="N226" t="s">
        <v>66</v>
      </c>
      <c r="O226" t="s">
        <v>66</v>
      </c>
      <c r="P226" t="s">
        <v>115</v>
      </c>
      <c r="Q226" s="47">
        <v>2021</v>
      </c>
      <c r="R226" t="s">
        <v>115</v>
      </c>
      <c r="S226" t="s">
        <v>66</v>
      </c>
      <c r="T226" t="s">
        <v>65</v>
      </c>
      <c r="U226" t="s">
        <v>116</v>
      </c>
    </row>
    <row r="227" spans="1:21" hidden="1" x14ac:dyDescent="0.3">
      <c r="C227" s="47"/>
      <c r="Q227" s="47"/>
    </row>
    <row r="228" spans="1:21" hidden="1" x14ac:dyDescent="0.3">
      <c r="C228" s="47"/>
      <c r="Q228" s="47"/>
    </row>
    <row r="229" spans="1:21" hidden="1" x14ac:dyDescent="0.3">
      <c r="C229" s="47"/>
      <c r="Q229" s="47"/>
    </row>
    <row r="230" spans="1:21" hidden="1" x14ac:dyDescent="0.3">
      <c r="C230" s="47"/>
      <c r="Q230" s="47"/>
    </row>
    <row r="231" spans="1:21" hidden="1" x14ac:dyDescent="0.3">
      <c r="C231" s="47"/>
      <c r="Q231" s="47"/>
    </row>
    <row r="232" spans="1:21" hidden="1" x14ac:dyDescent="0.3">
      <c r="C232" s="47"/>
      <c r="Q232" s="47"/>
    </row>
    <row r="233" spans="1:21" hidden="1" x14ac:dyDescent="0.3">
      <c r="C233" s="47"/>
      <c r="Q233" s="47"/>
    </row>
    <row r="234" spans="1:21" hidden="1" x14ac:dyDescent="0.3">
      <c r="C234" s="47"/>
      <c r="Q234" s="47"/>
    </row>
    <row r="235" spans="1:21" hidden="1" x14ac:dyDescent="0.3">
      <c r="C235" s="47"/>
      <c r="Q235" s="47"/>
    </row>
    <row r="236" spans="1:21" hidden="1" x14ac:dyDescent="0.3">
      <c r="C236" s="47"/>
      <c r="Q236" s="47"/>
    </row>
    <row r="237" spans="1:21" hidden="1" x14ac:dyDescent="0.3">
      <c r="C237" s="47"/>
      <c r="Q237" s="47"/>
    </row>
    <row r="238" spans="1:21" hidden="1" x14ac:dyDescent="0.3">
      <c r="C238" s="47"/>
      <c r="Q238" s="47"/>
    </row>
    <row r="239" spans="1:21" hidden="1" x14ac:dyDescent="0.3">
      <c r="C239" s="47"/>
      <c r="Q239" s="47"/>
    </row>
    <row r="240" spans="1:21" hidden="1" x14ac:dyDescent="0.3">
      <c r="C240" s="47"/>
      <c r="Q240" s="47"/>
    </row>
    <row r="241" spans="1:21" hidden="1" x14ac:dyDescent="0.3">
      <c r="C241" s="47"/>
      <c r="Q241" s="47"/>
    </row>
    <row r="242" spans="1:21" hidden="1" x14ac:dyDescent="0.3">
      <c r="C242" s="47"/>
      <c r="Q242" s="47"/>
    </row>
    <row r="243" spans="1:21" hidden="1" x14ac:dyDescent="0.3">
      <c r="C243" s="47"/>
      <c r="Q243" s="47"/>
    </row>
    <row r="244" spans="1:21" x14ac:dyDescent="0.3">
      <c r="A244" t="s">
        <v>57</v>
      </c>
      <c r="B244" t="s">
        <v>58</v>
      </c>
      <c r="C244" s="47" t="s">
        <v>87</v>
      </c>
      <c r="D244" t="s">
        <v>117</v>
      </c>
      <c r="E244">
        <v>5</v>
      </c>
      <c r="F244">
        <v>3.84</v>
      </c>
      <c r="G244" t="s">
        <v>60</v>
      </c>
      <c r="H244" t="s">
        <v>61</v>
      </c>
      <c r="I244" t="s">
        <v>84</v>
      </c>
      <c r="J244" t="s">
        <v>63</v>
      </c>
      <c r="K244" t="s">
        <v>75</v>
      </c>
      <c r="L244">
        <v>20</v>
      </c>
      <c r="M244">
        <v>1902</v>
      </c>
      <c r="N244" t="s">
        <v>66</v>
      </c>
      <c r="O244" t="s">
        <v>66</v>
      </c>
      <c r="P244" t="s">
        <v>118</v>
      </c>
      <c r="Q244" s="47">
        <v>2021</v>
      </c>
      <c r="R244" t="s">
        <v>118</v>
      </c>
      <c r="S244" t="s">
        <v>66</v>
      </c>
      <c r="T244" t="s">
        <v>65</v>
      </c>
      <c r="U244" t="s">
        <v>119</v>
      </c>
    </row>
    <row r="245" spans="1:21" x14ac:dyDescent="0.3">
      <c r="A245" t="s">
        <v>57</v>
      </c>
      <c r="B245" t="s">
        <v>58</v>
      </c>
      <c r="C245" s="47" t="s">
        <v>87</v>
      </c>
      <c r="D245" t="s">
        <v>117</v>
      </c>
      <c r="E245">
        <v>1</v>
      </c>
      <c r="F245">
        <v>2.77</v>
      </c>
      <c r="G245" t="s">
        <v>69</v>
      </c>
      <c r="H245" t="s">
        <v>61</v>
      </c>
      <c r="I245" t="s">
        <v>84</v>
      </c>
      <c r="J245" t="s">
        <v>63</v>
      </c>
      <c r="K245" t="s">
        <v>75</v>
      </c>
      <c r="L245">
        <v>80</v>
      </c>
      <c r="M245">
        <v>1889</v>
      </c>
      <c r="N245" t="s">
        <v>66</v>
      </c>
      <c r="O245" t="s">
        <v>66</v>
      </c>
      <c r="P245" t="s">
        <v>118</v>
      </c>
      <c r="Q245" s="47">
        <v>2021</v>
      </c>
      <c r="R245" t="s">
        <v>118</v>
      </c>
      <c r="S245" t="s">
        <v>66</v>
      </c>
      <c r="T245" t="s">
        <v>65</v>
      </c>
      <c r="U245" t="s">
        <v>120</v>
      </c>
    </row>
    <row r="246" spans="1:21" hidden="1" x14ac:dyDescent="0.3">
      <c r="C246" s="47"/>
      <c r="Q246" s="47"/>
    </row>
    <row r="247" spans="1:21" hidden="1" x14ac:dyDescent="0.3">
      <c r="C247" s="47"/>
      <c r="Q247" s="47"/>
    </row>
    <row r="248" spans="1:21" hidden="1" x14ac:dyDescent="0.3">
      <c r="C248" s="47"/>
      <c r="Q248" s="47"/>
    </row>
    <row r="249" spans="1:21" hidden="1" x14ac:dyDescent="0.3">
      <c r="C249" s="47"/>
      <c r="Q249" s="47"/>
    </row>
    <row r="250" spans="1:21" hidden="1" x14ac:dyDescent="0.3">
      <c r="C250" s="47"/>
      <c r="Q250" s="47"/>
    </row>
    <row r="251" spans="1:21" hidden="1" x14ac:dyDescent="0.3">
      <c r="C251" s="47"/>
      <c r="Q251" s="47"/>
    </row>
    <row r="252" spans="1:21" x14ac:dyDescent="0.3">
      <c r="A252" t="s">
        <v>57</v>
      </c>
      <c r="B252" t="s">
        <v>58</v>
      </c>
      <c r="C252" s="47" t="s">
        <v>88</v>
      </c>
      <c r="D252" t="s">
        <v>121</v>
      </c>
      <c r="E252">
        <v>9</v>
      </c>
      <c r="F252">
        <v>0.96</v>
      </c>
      <c r="G252" t="s">
        <v>60</v>
      </c>
      <c r="H252" t="s">
        <v>100</v>
      </c>
      <c r="I252" t="s">
        <v>84</v>
      </c>
      <c r="J252" t="s">
        <v>63</v>
      </c>
      <c r="K252" t="s">
        <v>90</v>
      </c>
      <c r="L252">
        <v>20</v>
      </c>
      <c r="M252">
        <v>1840</v>
      </c>
      <c r="N252" t="s">
        <v>66</v>
      </c>
      <c r="O252" t="s">
        <v>66</v>
      </c>
      <c r="P252" t="s">
        <v>111</v>
      </c>
      <c r="Q252" s="47">
        <v>2021</v>
      </c>
      <c r="R252" t="s">
        <v>111</v>
      </c>
      <c r="S252" t="s">
        <v>66</v>
      </c>
      <c r="T252" t="s">
        <v>65</v>
      </c>
      <c r="U252" t="s">
        <v>122</v>
      </c>
    </row>
    <row r="253" spans="1:21" hidden="1" x14ac:dyDescent="0.3">
      <c r="C253" s="47"/>
      <c r="Q253" s="47"/>
    </row>
    <row r="254" spans="1:21" hidden="1" x14ac:dyDescent="0.3">
      <c r="C254" s="47"/>
      <c r="Q254" s="47"/>
    </row>
    <row r="255" spans="1:21" hidden="1" x14ac:dyDescent="0.3">
      <c r="C255" s="47"/>
      <c r="Q255" s="47"/>
    </row>
    <row r="256" spans="1:21" hidden="1" x14ac:dyDescent="0.3">
      <c r="C256" s="47"/>
      <c r="Q256" s="47"/>
    </row>
    <row r="257" spans="1:21" hidden="1" x14ac:dyDescent="0.3">
      <c r="C257" s="47"/>
      <c r="Q257" s="47"/>
    </row>
    <row r="258" spans="1:21" x14ac:dyDescent="0.3">
      <c r="A258" t="s">
        <v>57</v>
      </c>
      <c r="B258" t="s">
        <v>58</v>
      </c>
      <c r="C258" s="47" t="s">
        <v>87</v>
      </c>
      <c r="D258" t="s">
        <v>123</v>
      </c>
      <c r="E258">
        <v>8</v>
      </c>
      <c r="F258">
        <v>0.52</v>
      </c>
      <c r="G258" t="s">
        <v>72</v>
      </c>
      <c r="H258" t="s">
        <v>73</v>
      </c>
      <c r="I258" t="s">
        <v>84</v>
      </c>
      <c r="J258" t="s">
        <v>63</v>
      </c>
      <c r="K258" t="s">
        <v>73</v>
      </c>
      <c r="L258">
        <v>10</v>
      </c>
      <c r="M258">
        <v>360</v>
      </c>
      <c r="N258" t="s">
        <v>65</v>
      </c>
      <c r="O258" t="s">
        <v>66</v>
      </c>
      <c r="P258" t="s">
        <v>83</v>
      </c>
      <c r="Q258" s="47">
        <v>2021</v>
      </c>
      <c r="R258" t="s">
        <v>124</v>
      </c>
      <c r="S258" t="s">
        <v>66</v>
      </c>
      <c r="T258" t="s">
        <v>65</v>
      </c>
      <c r="U258" t="s">
        <v>106</v>
      </c>
    </row>
    <row r="259" spans="1:21" hidden="1" x14ac:dyDescent="0.3">
      <c r="C259" s="47"/>
      <c r="Q259" s="47"/>
    </row>
    <row r="260" spans="1:21" hidden="1" x14ac:dyDescent="0.3">
      <c r="C260" s="47"/>
      <c r="Q260" s="47"/>
    </row>
    <row r="261" spans="1:21" hidden="1" x14ac:dyDescent="0.3">
      <c r="C261" s="47"/>
      <c r="Q261" s="47"/>
    </row>
    <row r="262" spans="1:21" hidden="1" x14ac:dyDescent="0.3">
      <c r="C262" s="47"/>
      <c r="Q262" s="47"/>
    </row>
    <row r="263" spans="1:21" hidden="1" x14ac:dyDescent="0.3">
      <c r="C263" s="47"/>
      <c r="Q263" s="47"/>
    </row>
    <row r="264" spans="1:21" hidden="1" x14ac:dyDescent="0.3">
      <c r="C264" s="47"/>
      <c r="Q264" s="47"/>
    </row>
    <row r="265" spans="1:21" hidden="1" x14ac:dyDescent="0.3">
      <c r="C265" s="47"/>
      <c r="Q265" s="47"/>
    </row>
    <row r="266" spans="1:21" hidden="1" x14ac:dyDescent="0.3">
      <c r="C266" s="47"/>
      <c r="Q266" s="47"/>
    </row>
    <row r="267" spans="1:21" hidden="1" x14ac:dyDescent="0.3">
      <c r="C267" s="47"/>
      <c r="Q267" s="47"/>
    </row>
    <row r="268" spans="1:21" hidden="1" x14ac:dyDescent="0.3">
      <c r="C268" s="47"/>
      <c r="Q268" s="47"/>
    </row>
    <row r="269" spans="1:21" hidden="1" x14ac:dyDescent="0.3">
      <c r="C269" s="47"/>
      <c r="Q269" s="47"/>
    </row>
    <row r="270" spans="1:21" hidden="1" x14ac:dyDescent="0.3">
      <c r="C270" s="47"/>
      <c r="Q270" s="47"/>
    </row>
    <row r="271" spans="1:21" hidden="1" x14ac:dyDescent="0.3">
      <c r="C271" s="47"/>
      <c r="Q271" s="47"/>
    </row>
    <row r="272" spans="1:21" hidden="1" x14ac:dyDescent="0.3">
      <c r="C272" s="47"/>
      <c r="Q272" s="47"/>
    </row>
    <row r="273" spans="3:17" hidden="1" x14ac:dyDescent="0.3">
      <c r="C273" s="47"/>
      <c r="Q273" s="47"/>
    </row>
    <row r="274" spans="3:17" hidden="1" x14ac:dyDescent="0.3">
      <c r="C274" s="47"/>
      <c r="Q274" s="47"/>
    </row>
    <row r="275" spans="3:17" hidden="1" x14ac:dyDescent="0.3">
      <c r="C275" s="47"/>
      <c r="Q275" s="47"/>
    </row>
    <row r="276" spans="3:17" hidden="1" x14ac:dyDescent="0.3">
      <c r="C276" s="47"/>
      <c r="Q276" s="47"/>
    </row>
    <row r="277" spans="3:17" hidden="1" x14ac:dyDescent="0.3">
      <c r="C277" s="47"/>
      <c r="Q277" s="47"/>
    </row>
    <row r="278" spans="3:17" hidden="1" x14ac:dyDescent="0.3">
      <c r="C278" s="47"/>
      <c r="Q278" s="47"/>
    </row>
    <row r="279" spans="3:17" hidden="1" x14ac:dyDescent="0.3">
      <c r="C279" s="47"/>
      <c r="Q279" s="47"/>
    </row>
    <row r="280" spans="3:17" hidden="1" x14ac:dyDescent="0.3">
      <c r="C280" s="47"/>
      <c r="Q280" s="47"/>
    </row>
    <row r="281" spans="3:17" hidden="1" x14ac:dyDescent="0.3">
      <c r="C281" s="47"/>
      <c r="Q281" s="47"/>
    </row>
    <row r="282" spans="3:17" hidden="1" x14ac:dyDescent="0.3">
      <c r="C282" s="47"/>
      <c r="Q282" s="47"/>
    </row>
    <row r="283" spans="3:17" hidden="1" x14ac:dyDescent="0.3">
      <c r="C283" s="47"/>
      <c r="Q283" s="47"/>
    </row>
    <row r="284" spans="3:17" hidden="1" x14ac:dyDescent="0.3">
      <c r="C284" s="47"/>
      <c r="Q284" s="47"/>
    </row>
    <row r="285" spans="3:17" hidden="1" x14ac:dyDescent="0.3">
      <c r="C285" s="47"/>
      <c r="Q285" s="47"/>
    </row>
    <row r="286" spans="3:17" hidden="1" x14ac:dyDescent="0.3">
      <c r="C286" s="47"/>
      <c r="Q286" s="47"/>
    </row>
    <row r="287" spans="3:17" hidden="1" x14ac:dyDescent="0.3">
      <c r="C287" s="47"/>
      <c r="Q287" s="47"/>
    </row>
    <row r="288" spans="3:17" hidden="1" x14ac:dyDescent="0.3">
      <c r="C288" s="47"/>
      <c r="Q288" s="47"/>
    </row>
    <row r="289" spans="1:21" hidden="1" x14ac:dyDescent="0.3">
      <c r="C289" s="47"/>
      <c r="Q289" s="47"/>
    </row>
    <row r="290" spans="1:21" hidden="1" x14ac:dyDescent="0.3">
      <c r="C290" s="47"/>
      <c r="Q290" s="47"/>
    </row>
    <row r="291" spans="1:21" hidden="1" x14ac:dyDescent="0.3">
      <c r="C291" s="47"/>
      <c r="Q291" s="47"/>
    </row>
    <row r="292" spans="1:21" hidden="1" x14ac:dyDescent="0.3">
      <c r="C292" s="47"/>
      <c r="Q292" s="47"/>
    </row>
    <row r="293" spans="1:21" hidden="1" x14ac:dyDescent="0.3">
      <c r="C293" s="47"/>
      <c r="Q293" s="47"/>
    </row>
    <row r="294" spans="1:21" hidden="1" x14ac:dyDescent="0.3">
      <c r="C294" s="47"/>
      <c r="Q294" s="47"/>
    </row>
    <row r="295" spans="1:21" hidden="1" x14ac:dyDescent="0.3">
      <c r="C295" s="47"/>
      <c r="Q295" s="47"/>
    </row>
    <row r="296" spans="1:21" hidden="1" x14ac:dyDescent="0.3">
      <c r="C296" s="47"/>
      <c r="Q296" s="47"/>
    </row>
    <row r="297" spans="1:21" x14ac:dyDescent="0.3">
      <c r="A297" t="s">
        <v>57</v>
      </c>
      <c r="B297" t="s">
        <v>58</v>
      </c>
      <c r="C297" s="47" t="s">
        <v>97</v>
      </c>
      <c r="D297" t="s">
        <v>126</v>
      </c>
      <c r="E297">
        <v>20</v>
      </c>
      <c r="F297">
        <v>1.88</v>
      </c>
      <c r="G297" t="s">
        <v>69</v>
      </c>
      <c r="H297" t="s">
        <v>100</v>
      </c>
      <c r="I297" t="s">
        <v>84</v>
      </c>
      <c r="J297" t="s">
        <v>63</v>
      </c>
      <c r="K297" t="s">
        <v>90</v>
      </c>
      <c r="L297">
        <v>50</v>
      </c>
      <c r="M297">
        <v>4053</v>
      </c>
      <c r="N297" t="s">
        <v>66</v>
      </c>
      <c r="O297" t="s">
        <v>66</v>
      </c>
      <c r="P297" t="s">
        <v>127</v>
      </c>
      <c r="Q297" s="47">
        <v>2021</v>
      </c>
      <c r="R297" t="s">
        <v>127</v>
      </c>
      <c r="S297" t="s">
        <v>66</v>
      </c>
      <c r="T297" t="s">
        <v>65</v>
      </c>
      <c r="U297" t="s">
        <v>128</v>
      </c>
    </row>
    <row r="298" spans="1:21" hidden="1" x14ac:dyDescent="0.3">
      <c r="C298" s="47"/>
      <c r="Q298" s="47"/>
    </row>
    <row r="299" spans="1:21" hidden="1" x14ac:dyDescent="0.3">
      <c r="C299" s="47"/>
      <c r="Q299" s="47"/>
    </row>
    <row r="300" spans="1:21" hidden="1" x14ac:dyDescent="0.3">
      <c r="C300" s="47"/>
      <c r="Q300" s="47"/>
    </row>
    <row r="301" spans="1:21" x14ac:dyDescent="0.3">
      <c r="A301" t="s">
        <v>57</v>
      </c>
      <c r="B301" t="s">
        <v>58</v>
      </c>
      <c r="C301" s="47" t="s">
        <v>97</v>
      </c>
      <c r="D301" t="s">
        <v>129</v>
      </c>
      <c r="E301">
        <v>2</v>
      </c>
      <c r="F301">
        <v>1.47</v>
      </c>
      <c r="G301" t="s">
        <v>69</v>
      </c>
      <c r="H301" t="s">
        <v>100</v>
      </c>
      <c r="I301" t="s">
        <v>84</v>
      </c>
      <c r="J301" t="s">
        <v>63</v>
      </c>
      <c r="K301" t="s">
        <v>90</v>
      </c>
      <c r="L301">
        <v>80</v>
      </c>
      <c r="M301">
        <v>1956</v>
      </c>
      <c r="N301" t="s">
        <v>66</v>
      </c>
      <c r="O301" t="s">
        <v>66</v>
      </c>
      <c r="P301" t="s">
        <v>125</v>
      </c>
      <c r="Q301" s="47">
        <v>2021</v>
      </c>
      <c r="R301" t="s">
        <v>125</v>
      </c>
      <c r="S301" t="s">
        <v>66</v>
      </c>
      <c r="T301" t="s">
        <v>65</v>
      </c>
      <c r="U301" t="s">
        <v>130</v>
      </c>
    </row>
    <row r="302" spans="1:21" x14ac:dyDescent="0.3">
      <c r="A302" t="s">
        <v>57</v>
      </c>
      <c r="B302" t="s">
        <v>58</v>
      </c>
      <c r="C302" s="47" t="s">
        <v>97</v>
      </c>
      <c r="D302" t="s">
        <v>129</v>
      </c>
      <c r="E302">
        <v>1</v>
      </c>
      <c r="F302">
        <v>0.63</v>
      </c>
      <c r="G302" t="s">
        <v>69</v>
      </c>
      <c r="H302" t="s">
        <v>100</v>
      </c>
      <c r="I302" t="s">
        <v>84</v>
      </c>
      <c r="J302" t="s">
        <v>63</v>
      </c>
      <c r="K302" t="s">
        <v>90</v>
      </c>
      <c r="L302">
        <v>75</v>
      </c>
      <c r="M302">
        <v>2363</v>
      </c>
      <c r="N302" t="s">
        <v>66</v>
      </c>
      <c r="O302" t="s">
        <v>66</v>
      </c>
      <c r="P302" t="s">
        <v>125</v>
      </c>
      <c r="Q302" s="47">
        <v>2021</v>
      </c>
      <c r="R302" t="s">
        <v>125</v>
      </c>
      <c r="S302" t="s">
        <v>66</v>
      </c>
      <c r="T302" t="s">
        <v>65</v>
      </c>
      <c r="U302" t="s">
        <v>131</v>
      </c>
    </row>
    <row r="303" spans="1:21" hidden="1" x14ac:dyDescent="0.3">
      <c r="C303" s="47"/>
      <c r="Q303" s="47"/>
    </row>
    <row r="304" spans="1:21" hidden="1" x14ac:dyDescent="0.3">
      <c r="C304" s="47"/>
      <c r="Q304" s="47"/>
    </row>
    <row r="305" spans="1:21" hidden="1" x14ac:dyDescent="0.3">
      <c r="C305" s="47"/>
      <c r="Q305" s="47"/>
    </row>
    <row r="306" spans="1:21" hidden="1" x14ac:dyDescent="0.3">
      <c r="C306" s="47"/>
      <c r="Q306" s="47"/>
    </row>
    <row r="307" spans="1:21" hidden="1" x14ac:dyDescent="0.3">
      <c r="C307" s="47"/>
      <c r="Q307" s="47"/>
    </row>
    <row r="308" spans="1:21" hidden="1" x14ac:dyDescent="0.3">
      <c r="C308" s="47"/>
      <c r="Q308" s="47"/>
    </row>
    <row r="309" spans="1:21" hidden="1" x14ac:dyDescent="0.3">
      <c r="C309" s="47"/>
      <c r="Q309" s="47"/>
    </row>
    <row r="310" spans="1:21" hidden="1" x14ac:dyDescent="0.3">
      <c r="C310" s="47"/>
      <c r="Q310" s="47"/>
    </row>
    <row r="311" spans="1:21" hidden="1" x14ac:dyDescent="0.3">
      <c r="C311" s="47"/>
      <c r="Q311" s="47"/>
    </row>
    <row r="312" spans="1:21" hidden="1" x14ac:dyDescent="0.3">
      <c r="C312" s="47"/>
      <c r="Q312" s="47"/>
    </row>
    <row r="313" spans="1:21" hidden="1" x14ac:dyDescent="0.3">
      <c r="C313" s="47"/>
      <c r="Q313" s="47"/>
    </row>
    <row r="314" spans="1:21" hidden="1" x14ac:dyDescent="0.3">
      <c r="C314" s="47"/>
      <c r="Q314" s="47"/>
    </row>
    <row r="315" spans="1:21" x14ac:dyDescent="0.3">
      <c r="A315" t="s">
        <v>57</v>
      </c>
      <c r="B315" t="s">
        <v>58</v>
      </c>
      <c r="C315" s="47" t="s">
        <v>70</v>
      </c>
      <c r="D315" t="s">
        <v>132</v>
      </c>
      <c r="E315">
        <v>10</v>
      </c>
      <c r="F315">
        <v>0.4</v>
      </c>
      <c r="G315" t="s">
        <v>69</v>
      </c>
      <c r="H315" t="s">
        <v>100</v>
      </c>
      <c r="I315" t="s">
        <v>84</v>
      </c>
      <c r="J315" t="s">
        <v>63</v>
      </c>
      <c r="K315" t="s">
        <v>100</v>
      </c>
      <c r="L315">
        <v>30</v>
      </c>
      <c r="M315">
        <v>350</v>
      </c>
      <c r="N315" t="s">
        <v>65</v>
      </c>
      <c r="O315" t="s">
        <v>66</v>
      </c>
      <c r="P315" t="s">
        <v>133</v>
      </c>
      <c r="Q315" s="47">
        <v>2021</v>
      </c>
      <c r="R315" t="s">
        <v>134</v>
      </c>
      <c r="S315" t="s">
        <v>66</v>
      </c>
      <c r="T315" t="s">
        <v>65</v>
      </c>
      <c r="U315" t="s">
        <v>135</v>
      </c>
    </row>
    <row r="316" spans="1:21" x14ac:dyDescent="0.3">
      <c r="A316" t="s">
        <v>57</v>
      </c>
      <c r="B316" t="s">
        <v>58</v>
      </c>
      <c r="C316" s="47" t="s">
        <v>70</v>
      </c>
      <c r="D316" t="s">
        <v>71</v>
      </c>
      <c r="E316">
        <v>5</v>
      </c>
      <c r="F316">
        <v>0.56999999999999995</v>
      </c>
      <c r="G316" t="s">
        <v>72</v>
      </c>
      <c r="H316" t="s">
        <v>73</v>
      </c>
      <c r="I316" t="s">
        <v>84</v>
      </c>
      <c r="J316" t="s">
        <v>63</v>
      </c>
      <c r="K316" t="s">
        <v>73</v>
      </c>
      <c r="L316">
        <v>30</v>
      </c>
      <c r="M316">
        <v>560</v>
      </c>
      <c r="N316" t="s">
        <v>65</v>
      </c>
      <c r="O316" t="s">
        <v>66</v>
      </c>
      <c r="P316" t="s">
        <v>136</v>
      </c>
      <c r="Q316" s="47">
        <v>2021</v>
      </c>
      <c r="R316" t="s">
        <v>76</v>
      </c>
      <c r="S316" t="s">
        <v>66</v>
      </c>
      <c r="T316" t="s">
        <v>65</v>
      </c>
      <c r="U316" t="s">
        <v>137</v>
      </c>
    </row>
    <row r="317" spans="1:21" hidden="1" x14ac:dyDescent="0.3">
      <c r="C317" s="47"/>
      <c r="Q317" s="47"/>
    </row>
    <row r="318" spans="1:21" hidden="1" x14ac:dyDescent="0.3">
      <c r="C318" s="47"/>
      <c r="Q318" s="47"/>
    </row>
    <row r="319" spans="1:21" hidden="1" x14ac:dyDescent="0.3">
      <c r="C319" s="47"/>
      <c r="Q319" s="47"/>
    </row>
    <row r="320" spans="1:21" hidden="1" x14ac:dyDescent="0.3">
      <c r="C320" s="47"/>
      <c r="Q320" s="47"/>
    </row>
    <row r="321" spans="3:17" hidden="1" x14ac:dyDescent="0.3">
      <c r="C321" s="47"/>
      <c r="Q321" s="47"/>
    </row>
    <row r="322" spans="3:17" hidden="1" x14ac:dyDescent="0.3">
      <c r="C322" s="47"/>
      <c r="Q322" s="47"/>
    </row>
    <row r="323" spans="3:17" hidden="1" x14ac:dyDescent="0.3">
      <c r="C323" s="47"/>
      <c r="Q323" s="47"/>
    </row>
    <row r="324" spans="3:17" hidden="1" x14ac:dyDescent="0.3">
      <c r="C324" s="47"/>
      <c r="Q324" s="47"/>
    </row>
    <row r="325" spans="3:17" hidden="1" x14ac:dyDescent="0.3">
      <c r="C325" s="47"/>
      <c r="Q325" s="47"/>
    </row>
    <row r="326" spans="3:17" hidden="1" x14ac:dyDescent="0.3">
      <c r="C326" s="47"/>
      <c r="Q326" s="47"/>
    </row>
    <row r="327" spans="3:17" hidden="1" x14ac:dyDescent="0.3">
      <c r="C327" s="47"/>
      <c r="Q327" s="47"/>
    </row>
    <row r="328" spans="3:17" hidden="1" x14ac:dyDescent="0.3">
      <c r="C328" s="47"/>
      <c r="Q328" s="47"/>
    </row>
    <row r="329" spans="3:17" hidden="1" x14ac:dyDescent="0.3">
      <c r="C329" s="47"/>
      <c r="Q329" s="47"/>
    </row>
    <row r="330" spans="3:17" hidden="1" x14ac:dyDescent="0.3">
      <c r="C330" s="47"/>
      <c r="Q330" s="47"/>
    </row>
    <row r="331" spans="3:17" hidden="1" x14ac:dyDescent="0.3">
      <c r="C331" s="47"/>
      <c r="Q331" s="47"/>
    </row>
    <row r="332" spans="3:17" hidden="1" x14ac:dyDescent="0.3">
      <c r="C332" s="47"/>
      <c r="Q332" s="47"/>
    </row>
    <row r="333" spans="3:17" hidden="1" x14ac:dyDescent="0.3">
      <c r="C333" s="47"/>
      <c r="Q333" s="47"/>
    </row>
    <row r="334" spans="3:17" hidden="1" x14ac:dyDescent="0.3">
      <c r="C334" s="47"/>
      <c r="Q334" s="47"/>
    </row>
    <row r="335" spans="3:17" hidden="1" x14ac:dyDescent="0.3">
      <c r="C335" s="47"/>
      <c r="Q335" s="47"/>
    </row>
    <row r="336" spans="3:17" hidden="1" x14ac:dyDescent="0.3">
      <c r="C336" s="47"/>
      <c r="Q336" s="47"/>
    </row>
    <row r="337" spans="1:21" x14ac:dyDescent="0.3">
      <c r="A337" t="s">
        <v>85</v>
      </c>
      <c r="B337" t="s">
        <v>58</v>
      </c>
      <c r="C337" s="47" t="s">
        <v>86</v>
      </c>
      <c r="D337" t="s">
        <v>138</v>
      </c>
      <c r="E337">
        <v>7</v>
      </c>
      <c r="F337">
        <v>1.22</v>
      </c>
      <c r="G337" t="s">
        <v>69</v>
      </c>
      <c r="H337" t="s">
        <v>100</v>
      </c>
      <c r="I337" t="s">
        <v>84</v>
      </c>
      <c r="J337" t="s">
        <v>63</v>
      </c>
      <c r="K337" t="s">
        <v>100</v>
      </c>
      <c r="L337">
        <v>50</v>
      </c>
      <c r="M337">
        <v>500</v>
      </c>
      <c r="N337" t="s">
        <v>65</v>
      </c>
      <c r="O337" t="s">
        <v>66</v>
      </c>
      <c r="P337" t="s">
        <v>139</v>
      </c>
      <c r="Q337" s="47">
        <v>2021</v>
      </c>
      <c r="R337" t="s">
        <v>140</v>
      </c>
      <c r="S337" t="s">
        <v>66</v>
      </c>
      <c r="T337" t="s">
        <v>65</v>
      </c>
      <c r="U337" t="s">
        <v>141</v>
      </c>
    </row>
    <row r="338" spans="1:21" hidden="1" x14ac:dyDescent="0.3">
      <c r="C338" s="47"/>
      <c r="Q338" s="47"/>
    </row>
    <row r="339" spans="1:21" hidden="1" x14ac:dyDescent="0.3">
      <c r="C339" s="47"/>
      <c r="Q339" s="47"/>
    </row>
    <row r="340" spans="1:21" hidden="1" x14ac:dyDescent="0.3">
      <c r="C340" s="47"/>
      <c r="Q340" s="47"/>
    </row>
    <row r="341" spans="1:21" hidden="1" x14ac:dyDescent="0.3">
      <c r="C341" s="47"/>
      <c r="Q341" s="47"/>
    </row>
    <row r="342" spans="1:21" x14ac:dyDescent="0.3">
      <c r="A342" t="s">
        <v>85</v>
      </c>
      <c r="B342" t="s">
        <v>58</v>
      </c>
      <c r="C342" s="47" t="s">
        <v>86</v>
      </c>
      <c r="D342" t="s">
        <v>142</v>
      </c>
      <c r="E342">
        <v>5</v>
      </c>
      <c r="F342">
        <v>1.6600000000000001</v>
      </c>
      <c r="G342" t="s">
        <v>60</v>
      </c>
      <c r="H342" t="s">
        <v>61</v>
      </c>
      <c r="I342" t="s">
        <v>84</v>
      </c>
      <c r="J342" t="s">
        <v>63</v>
      </c>
      <c r="K342" t="s">
        <v>75</v>
      </c>
      <c r="L342">
        <v>50</v>
      </c>
      <c r="M342">
        <v>1403</v>
      </c>
      <c r="N342" t="s">
        <v>66</v>
      </c>
      <c r="O342" t="s">
        <v>66</v>
      </c>
      <c r="P342" t="s">
        <v>143</v>
      </c>
      <c r="Q342" s="47">
        <v>2021</v>
      </c>
      <c r="R342" t="s">
        <v>143</v>
      </c>
      <c r="S342" t="s">
        <v>66</v>
      </c>
      <c r="T342" t="s">
        <v>65</v>
      </c>
      <c r="U342" t="s">
        <v>144</v>
      </c>
    </row>
    <row r="343" spans="1:21" hidden="1" x14ac:dyDescent="0.3">
      <c r="C343" s="47"/>
      <c r="Q343" s="47"/>
    </row>
    <row r="344" spans="1:21" hidden="1" x14ac:dyDescent="0.3">
      <c r="C344" s="47"/>
      <c r="Q344" s="47"/>
    </row>
    <row r="345" spans="1:21" hidden="1" x14ac:dyDescent="0.3">
      <c r="C345" s="47"/>
      <c r="Q345" s="47"/>
    </row>
    <row r="346" spans="1:21" hidden="1" x14ac:dyDescent="0.3">
      <c r="C346" s="47"/>
      <c r="Q346" s="47"/>
    </row>
    <row r="347" spans="1:21" hidden="1" x14ac:dyDescent="0.3">
      <c r="C347" s="47"/>
      <c r="Q347" s="47"/>
    </row>
    <row r="348" spans="1:21" hidden="1" x14ac:dyDescent="0.3">
      <c r="C348" s="47"/>
      <c r="Q348" s="47"/>
    </row>
    <row r="349" spans="1:21" x14ac:dyDescent="0.3">
      <c r="A349" t="s">
        <v>85</v>
      </c>
      <c r="B349" t="s">
        <v>58</v>
      </c>
      <c r="C349" s="47" t="s">
        <v>86</v>
      </c>
      <c r="D349" t="s">
        <v>145</v>
      </c>
      <c r="E349">
        <v>19</v>
      </c>
      <c r="F349">
        <v>0.62</v>
      </c>
      <c r="G349" t="s">
        <v>69</v>
      </c>
      <c r="H349" t="s">
        <v>73</v>
      </c>
      <c r="I349" t="s">
        <v>84</v>
      </c>
      <c r="J349" t="s">
        <v>63</v>
      </c>
      <c r="K349" t="s">
        <v>75</v>
      </c>
      <c r="L349">
        <v>10</v>
      </c>
      <c r="M349">
        <v>2418</v>
      </c>
      <c r="N349" t="s">
        <v>66</v>
      </c>
      <c r="O349" t="s">
        <v>66</v>
      </c>
      <c r="P349" t="s">
        <v>146</v>
      </c>
      <c r="Q349" s="47">
        <v>2021</v>
      </c>
      <c r="R349" t="s">
        <v>146</v>
      </c>
      <c r="S349" t="s">
        <v>66</v>
      </c>
      <c r="T349" t="s">
        <v>65</v>
      </c>
      <c r="U349" t="s">
        <v>147</v>
      </c>
    </row>
    <row r="350" spans="1:21" hidden="1" x14ac:dyDescent="0.3">
      <c r="C350" s="47"/>
      <c r="Q350" s="47"/>
    </row>
    <row r="351" spans="1:21" hidden="1" x14ac:dyDescent="0.3">
      <c r="C351" s="47"/>
      <c r="Q351" s="47"/>
    </row>
    <row r="352" spans="1:21" hidden="1" x14ac:dyDescent="0.3">
      <c r="C352" s="47"/>
      <c r="Q352" s="47"/>
    </row>
    <row r="353" spans="3:17" hidden="1" x14ac:dyDescent="0.3">
      <c r="C353" s="47"/>
      <c r="Q353" s="47"/>
    </row>
    <row r="354" spans="3:17" hidden="1" x14ac:dyDescent="0.3">
      <c r="C354" s="47"/>
      <c r="Q354" s="47"/>
    </row>
    <row r="355" spans="3:17" hidden="1" x14ac:dyDescent="0.3">
      <c r="C355" s="47"/>
      <c r="Q355" s="47"/>
    </row>
    <row r="356" spans="3:17" hidden="1" x14ac:dyDescent="0.3">
      <c r="C356" s="47"/>
      <c r="Q356" s="47"/>
    </row>
    <row r="357" spans="3:17" hidden="1" x14ac:dyDescent="0.3">
      <c r="C357" s="47"/>
      <c r="Q357" s="47"/>
    </row>
    <row r="358" spans="3:17" hidden="1" x14ac:dyDescent="0.3">
      <c r="C358" s="47"/>
      <c r="Q358" s="47"/>
    </row>
    <row r="359" spans="3:17" hidden="1" x14ac:dyDescent="0.3">
      <c r="C359" s="47"/>
      <c r="Q359" s="47"/>
    </row>
    <row r="360" spans="3:17" hidden="1" x14ac:dyDescent="0.3">
      <c r="C360" s="47"/>
      <c r="Q360" s="47"/>
    </row>
    <row r="361" spans="3:17" hidden="1" x14ac:dyDescent="0.3">
      <c r="C361" s="47"/>
      <c r="Q361" s="47"/>
    </row>
    <row r="362" spans="3:17" hidden="1" x14ac:dyDescent="0.3">
      <c r="C362" s="47"/>
      <c r="Q362" s="47"/>
    </row>
    <row r="363" spans="3:17" hidden="1" x14ac:dyDescent="0.3">
      <c r="C363" s="47"/>
      <c r="Q363" s="47"/>
    </row>
    <row r="364" spans="3:17" hidden="1" x14ac:dyDescent="0.3">
      <c r="C364" s="47"/>
      <c r="Q364" s="47"/>
    </row>
    <row r="365" spans="3:17" hidden="1" x14ac:dyDescent="0.3">
      <c r="C365" s="47"/>
      <c r="Q365" s="47"/>
    </row>
    <row r="366" spans="3:17" hidden="1" x14ac:dyDescent="0.3">
      <c r="C366" s="47"/>
      <c r="Q366" s="47"/>
    </row>
    <row r="367" spans="3:17" hidden="1" x14ac:dyDescent="0.3">
      <c r="C367" s="47"/>
      <c r="Q367" s="47"/>
    </row>
    <row r="368" spans="3:17" hidden="1" x14ac:dyDescent="0.3">
      <c r="C368" s="47"/>
      <c r="Q368" s="47"/>
    </row>
    <row r="369" spans="3:17" hidden="1" x14ac:dyDescent="0.3">
      <c r="C369" s="47"/>
      <c r="Q369" s="47"/>
    </row>
    <row r="370" spans="3:17" hidden="1" x14ac:dyDescent="0.3">
      <c r="C370" s="47"/>
      <c r="Q370" s="47"/>
    </row>
    <row r="371" spans="3:17" hidden="1" x14ac:dyDescent="0.3">
      <c r="C371" s="47"/>
      <c r="Q371" s="47"/>
    </row>
    <row r="372" spans="3:17" hidden="1" x14ac:dyDescent="0.3">
      <c r="C372" s="47"/>
      <c r="Q372" s="47"/>
    </row>
    <row r="373" spans="3:17" hidden="1" x14ac:dyDescent="0.3">
      <c r="C373" s="47"/>
      <c r="Q373" s="47"/>
    </row>
    <row r="374" spans="3:17" hidden="1" x14ac:dyDescent="0.3">
      <c r="C374" s="47"/>
      <c r="Q374" s="47"/>
    </row>
    <row r="375" spans="3:17" hidden="1" x14ac:dyDescent="0.3">
      <c r="C375" s="47"/>
      <c r="Q375" s="47"/>
    </row>
    <row r="376" spans="3:17" hidden="1" x14ac:dyDescent="0.3">
      <c r="C376" s="47"/>
      <c r="Q376" s="47"/>
    </row>
    <row r="377" spans="3:17" hidden="1" x14ac:dyDescent="0.3">
      <c r="C377" s="47"/>
      <c r="Q377" s="47"/>
    </row>
    <row r="378" spans="3:17" hidden="1" x14ac:dyDescent="0.3">
      <c r="C378" s="47"/>
      <c r="Q378" s="47"/>
    </row>
    <row r="379" spans="3:17" hidden="1" x14ac:dyDescent="0.3">
      <c r="C379" s="47"/>
      <c r="Q379" s="47"/>
    </row>
    <row r="380" spans="3:17" hidden="1" x14ac:dyDescent="0.3">
      <c r="C380" s="47"/>
      <c r="Q380" s="47"/>
    </row>
    <row r="381" spans="3:17" hidden="1" x14ac:dyDescent="0.3">
      <c r="C381" s="47"/>
      <c r="Q381" s="47"/>
    </row>
    <row r="382" spans="3:17" hidden="1" x14ac:dyDescent="0.3">
      <c r="C382" s="47"/>
      <c r="Q382" s="47"/>
    </row>
    <row r="383" spans="3:17" hidden="1" x14ac:dyDescent="0.3">
      <c r="C383" s="47"/>
      <c r="Q383" s="47"/>
    </row>
    <row r="384" spans="3:17" hidden="1" x14ac:dyDescent="0.3">
      <c r="C384" s="47"/>
      <c r="Q384" s="47"/>
    </row>
    <row r="385" spans="3:17" hidden="1" x14ac:dyDescent="0.3">
      <c r="C385" s="47"/>
      <c r="Q385" s="47"/>
    </row>
    <row r="386" spans="3:17" hidden="1" x14ac:dyDescent="0.3">
      <c r="C386" s="47"/>
      <c r="Q386" s="47"/>
    </row>
    <row r="387" spans="3:17" hidden="1" x14ac:dyDescent="0.3">
      <c r="C387" s="47"/>
      <c r="Q387" s="47"/>
    </row>
    <row r="388" spans="3:17" hidden="1" x14ac:dyDescent="0.3">
      <c r="C388" s="47"/>
      <c r="Q388" s="47"/>
    </row>
    <row r="389" spans="3:17" hidden="1" x14ac:dyDescent="0.3">
      <c r="C389" s="47"/>
      <c r="Q389" s="47"/>
    </row>
    <row r="390" spans="3:17" hidden="1" x14ac:dyDescent="0.3">
      <c r="C390" s="47"/>
      <c r="Q390" s="47"/>
    </row>
    <row r="391" spans="3:17" hidden="1" x14ac:dyDescent="0.3">
      <c r="C391" s="47"/>
      <c r="Q391" s="47"/>
    </row>
    <row r="392" spans="3:17" hidden="1" x14ac:dyDescent="0.3">
      <c r="C392" s="47"/>
      <c r="Q392" s="47"/>
    </row>
    <row r="393" spans="3:17" hidden="1" x14ac:dyDescent="0.3">
      <c r="C393" s="47"/>
      <c r="Q393" s="47"/>
    </row>
    <row r="394" spans="3:17" hidden="1" x14ac:dyDescent="0.3">
      <c r="C394" s="47"/>
      <c r="Q394" s="47"/>
    </row>
    <row r="395" spans="3:17" hidden="1" x14ac:dyDescent="0.3">
      <c r="C395" s="47"/>
      <c r="Q395" s="47"/>
    </row>
    <row r="396" spans="3:17" hidden="1" x14ac:dyDescent="0.3">
      <c r="C396" s="47"/>
      <c r="Q396" s="47"/>
    </row>
    <row r="397" spans="3:17" hidden="1" x14ac:dyDescent="0.3">
      <c r="C397" s="47"/>
      <c r="Q397" s="47"/>
    </row>
    <row r="398" spans="3:17" hidden="1" x14ac:dyDescent="0.3">
      <c r="C398" s="47"/>
      <c r="Q398" s="47"/>
    </row>
    <row r="399" spans="3:17" hidden="1" x14ac:dyDescent="0.3">
      <c r="C399" s="47"/>
      <c r="Q399" s="47"/>
    </row>
    <row r="400" spans="3:17" hidden="1" x14ac:dyDescent="0.3">
      <c r="C400" s="47"/>
      <c r="Q400" s="47"/>
    </row>
    <row r="401" spans="1:19" hidden="1" x14ac:dyDescent="0.3">
      <c r="C401" s="47"/>
      <c r="Q401" s="47"/>
    </row>
    <row r="402" spans="1:19" hidden="1" x14ac:dyDescent="0.3">
      <c r="C402" s="47"/>
      <c r="Q402" s="47"/>
    </row>
    <row r="403" spans="1:19" hidden="1" x14ac:dyDescent="0.3">
      <c r="C403" s="47"/>
      <c r="Q403" s="47"/>
    </row>
    <row r="404" spans="1:19" hidden="1" x14ac:dyDescent="0.3">
      <c r="C404" s="47"/>
      <c r="Q404" s="47"/>
    </row>
    <row r="405" spans="1:19" x14ac:dyDescent="0.3">
      <c r="A405" t="s">
        <v>57</v>
      </c>
      <c r="C405" s="47" t="s">
        <v>70</v>
      </c>
      <c r="D405" t="s">
        <v>148</v>
      </c>
      <c r="E405">
        <v>13</v>
      </c>
      <c r="F405">
        <v>1.2989999999999999</v>
      </c>
      <c r="G405" t="s">
        <v>72</v>
      </c>
      <c r="H405" t="s">
        <v>149</v>
      </c>
      <c r="I405" t="s">
        <v>84</v>
      </c>
      <c r="J405" t="s">
        <v>63</v>
      </c>
      <c r="K405" t="s">
        <v>149</v>
      </c>
      <c r="L405">
        <v>10</v>
      </c>
      <c r="N405" t="s">
        <v>150</v>
      </c>
      <c r="P405" s="48">
        <v>44362</v>
      </c>
      <c r="Q405" s="47">
        <v>2021</v>
      </c>
      <c r="S405" t="s">
        <v>65</v>
      </c>
    </row>
    <row r="406" spans="1:19" x14ac:dyDescent="0.3">
      <c r="A406" t="s">
        <v>57</v>
      </c>
      <c r="C406" s="47" t="s">
        <v>98</v>
      </c>
      <c r="D406" t="s">
        <v>151</v>
      </c>
      <c r="E406">
        <v>4</v>
      </c>
      <c r="F406">
        <v>0.307</v>
      </c>
      <c r="G406" t="s">
        <v>72</v>
      </c>
      <c r="H406" t="s">
        <v>152</v>
      </c>
      <c r="I406" t="s">
        <v>74</v>
      </c>
      <c r="J406" t="s">
        <v>63</v>
      </c>
      <c r="K406" t="s">
        <v>152</v>
      </c>
      <c r="L406">
        <v>100</v>
      </c>
      <c r="N406" t="s">
        <v>153</v>
      </c>
      <c r="P406" s="48">
        <v>44377</v>
      </c>
      <c r="Q406" s="47">
        <v>2021</v>
      </c>
      <c r="S406" t="s">
        <v>65</v>
      </c>
    </row>
    <row r="407" spans="1:19" x14ac:dyDescent="0.3">
      <c r="A407" t="s">
        <v>57</v>
      </c>
      <c r="C407" s="47" t="s">
        <v>98</v>
      </c>
      <c r="D407" t="s">
        <v>151</v>
      </c>
      <c r="E407">
        <v>3</v>
      </c>
      <c r="F407">
        <v>2.512</v>
      </c>
      <c r="G407" t="s">
        <v>72</v>
      </c>
      <c r="H407" t="s">
        <v>152</v>
      </c>
      <c r="I407" t="s">
        <v>74</v>
      </c>
      <c r="J407" t="s">
        <v>63</v>
      </c>
      <c r="K407" t="s">
        <v>152</v>
      </c>
      <c r="L407">
        <v>30</v>
      </c>
      <c r="N407" t="s">
        <v>153</v>
      </c>
      <c r="P407" s="48">
        <v>44377</v>
      </c>
      <c r="Q407" s="47">
        <v>2021</v>
      </c>
      <c r="S407" t="s">
        <v>65</v>
      </c>
    </row>
  </sheetData>
  <autoFilter ref="A2:W407">
    <filterColumn colId="16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Kahjustuste registreerimine</vt:lpstr>
      <vt:lpstr>2021 registreeritud kahjustused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Margus Emberg</cp:lastModifiedBy>
  <cp:lastPrinted>2019-02-19T12:34:02Z</cp:lastPrinted>
  <dcterms:created xsi:type="dcterms:W3CDTF">2014-02-11T08:35:17Z</dcterms:created>
  <dcterms:modified xsi:type="dcterms:W3CDTF">2022-02-23T07:56:15Z</dcterms:modified>
</cp:coreProperties>
</file>